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3250" windowHeight="12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<sst xmlns="http://schemas.openxmlformats.org/spreadsheetml/2006/main" count="114" uniqueCount="59">
  <si>
    <t xml:space="preserve">дата </t>
  </si>
  <si>
    <t xml:space="preserve"> сумма </t>
  </si>
  <si>
    <t>проценты</t>
  </si>
  <si>
    <t xml:space="preserve">ИТОГО:        </t>
  </si>
  <si>
    <t xml:space="preserve">X         </t>
  </si>
  <si>
    <t xml:space="preserve">X            </t>
  </si>
  <si>
    <t xml:space="preserve">X    </t>
  </si>
  <si>
    <t xml:space="preserve">ВСЕГО:        </t>
  </si>
  <si>
    <t>Приложение</t>
  </si>
  <si>
    <t>к постановлению</t>
  </si>
  <si>
    <t>Правительства Мурманской области</t>
  </si>
  <si>
    <t>от 19 января 2007 г. N 14-ПП</t>
  </si>
  <si>
    <t>(НАИМЕНОВАНИЕ МУНИЦИПАЛЬНОГО ОБРАЗОВАНИЯ)</t>
  </si>
  <si>
    <t>(руб. коп.)</t>
  </si>
  <si>
    <t>2. Бюджетные кредиты:</t>
  </si>
  <si>
    <t>3. Кредиты от кредитных организаций:</t>
  </si>
  <si>
    <t>4. Муниципальные гарантии:</t>
  </si>
  <si>
    <t>1. Муниципальные ценные бумаги:</t>
  </si>
  <si>
    <t>1.1.</t>
  </si>
  <si>
    <t>2.1.</t>
  </si>
  <si>
    <t>2.2.</t>
  </si>
  <si>
    <t>3.1.</t>
  </si>
  <si>
    <t>3.2.</t>
  </si>
  <si>
    <t>4.1.</t>
  </si>
  <si>
    <t xml:space="preserve"> N п/п</t>
  </si>
  <si>
    <t>Процентная ставка</t>
  </si>
  <si>
    <t xml:space="preserve">     Дата  погашения заимствований по договору,  соглашению   </t>
  </si>
  <si>
    <t>Возникновение долгового обязательства</t>
  </si>
  <si>
    <t xml:space="preserve">   Погашено за отчетный месяц</t>
  </si>
  <si>
    <t xml:space="preserve">Погашено на отчетную дату (нарастающим итогом)        </t>
  </si>
  <si>
    <t xml:space="preserve">Наименование бюджета, кредитной организации, предоставивших заимствования заимствования  (кредитор)  </t>
  </si>
  <si>
    <t>Сумма заимствований по договору, соглашению</t>
  </si>
  <si>
    <t>N, дата договора, соглашения</t>
  </si>
  <si>
    <t xml:space="preserve">Задолженность на отчетную дату   </t>
  </si>
  <si>
    <t xml:space="preserve"> Пени, штрафы</t>
  </si>
  <si>
    <t xml:space="preserve">Цель заимствований    </t>
  </si>
  <si>
    <t>основной долг</t>
  </si>
  <si>
    <t>ЗАТО г.Североморск</t>
  </si>
  <si>
    <t xml:space="preserve">Дата оконча-тельных расчетов       </t>
  </si>
  <si>
    <t>-</t>
  </si>
  <si>
    <t>Министерство финансов Мурманской области</t>
  </si>
  <si>
    <t>частичное финансирование дефицита местного бюджета</t>
  </si>
  <si>
    <t>Публичное акционерное общество "САРОВБИЗНЕСБАНК"</t>
  </si>
  <si>
    <t>предоставление кредитных средств в форме возобновляемой кредитной линии на финансирование дефицита бюджета ЗАТО г. Североморск</t>
  </si>
  <si>
    <t>муниципальный контракт № 0349300003617000001-0127937-01 от 10.07.2017, кредитный договор № 16/07/17 от 10.07.2017</t>
  </si>
  <si>
    <t>№ 09-17 от 24.11.2017</t>
  </si>
  <si>
    <t>ВЫПИСКА</t>
  </si>
  <si>
    <t>ИЗ ДОЛГОВОЙ КНИГИ МУНИЦИПАЛЬНОГО ОБРАЗОВАНИЯ</t>
  </si>
  <si>
    <t>№ 17/17 от 26.12.2017</t>
  </si>
  <si>
    <t>на погашение муниципальных долговых обязательств</t>
  </si>
  <si>
    <t>Исполнитель ______________ Шкода Е.А. (81537)46199</t>
  </si>
  <si>
    <t>нет</t>
  </si>
  <si>
    <t>Филиал Публичного акционерного общества «Сбербанк России» - Мурманское отделение №8627</t>
  </si>
  <si>
    <t>Муниципальный контракт № 0349300003618000003-0127937-01 от 19.03.2018 по предоставлению кредитных средств в форме возобновляемой кредитной линии на финансирование дефицита бюджета ЗАТО г. Североморск</t>
  </si>
  <si>
    <t>9,35935/8,39</t>
  </si>
  <si>
    <t>Начальник Управления финансов</t>
  </si>
  <si>
    <t>администрации ЗАТО г.Североморск  ______________   Н. А. Ракшина</t>
  </si>
  <si>
    <t>на " 01 "июня 2018 г.</t>
  </si>
  <si>
    <t>Главный бухгалтер ______________ Ссюхина Т.В.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</si>
</sst>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_р_._-;\-* #,##0.0_р_._-;_-* &quot;-&quot;??_р_._-;_-@_-"/>
    <numFmt numFmtId="178" formatCode="_-* #,##0_р_._-;\-* #,##0_р_._-;_-* &quot;-&quot;??_р_._-;_-@_-"/>
    <numFmt numFmtId="179" formatCode="_-* #,##0.000_р_._-;\-* #,##0.000_р_._-;_-* &quot;-&quot;??_р_._-;_-@_-"/>
    <numFmt numFmtId="180" formatCode="#,##0.0"/>
    <numFmt numFmtId="181" formatCode="#,##0.00_ ;\-#,##0.00\ "/>
    <numFmt numFmtId="182" formatCode="[$-FC19]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2"/>
      <name val="Times New Roman"/>
      <family val="1"/>
    </font>
    <font>
      <b/>
      <sz val="7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0"/>
      <name val="Times New Roman"/>
      <family val="1"/>
    </font>
    <font>
      <b/>
      <sz val="7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justify" vertical="center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16" fontId="52" fillId="0" borderId="10" xfId="0" applyNumberFormat="1" applyFont="1" applyBorder="1" applyAlignment="1">
      <alignment horizontal="justify" vertical="center" wrapText="1"/>
    </xf>
    <xf numFmtId="0" fontId="54" fillId="0" borderId="10" xfId="0" applyFont="1" applyBorder="1" applyAlignment="1">
      <alignment horizontal="justify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2" fontId="54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177" fontId="57" fillId="0" borderId="10" xfId="60" applyNumberFormat="1" applyFont="1" applyBorder="1" applyAlignment="1">
      <alignment horizontal="center" vertical="center" wrapText="1"/>
    </xf>
    <xf numFmtId="171" fontId="58" fillId="0" borderId="10" xfId="60" applyFont="1" applyBorder="1" applyAlignment="1">
      <alignment horizontal="center" vertical="center" wrapText="1"/>
    </xf>
    <xf numFmtId="171" fontId="58" fillId="0" borderId="10" xfId="60" applyFont="1" applyBorder="1" applyAlignment="1">
      <alignment horizontal="justify" vertical="center" wrapText="1"/>
    </xf>
    <xf numFmtId="171" fontId="57" fillId="0" borderId="10" xfId="60" applyFont="1" applyBorder="1" applyAlignment="1">
      <alignment horizontal="center" vertical="center" wrapText="1"/>
    </xf>
    <xf numFmtId="14" fontId="58" fillId="0" borderId="10" xfId="0" applyNumberFormat="1" applyFont="1" applyBorder="1" applyAlignment="1">
      <alignment horizontal="justify" vertical="center" wrapText="1"/>
    </xf>
    <xf numFmtId="171" fontId="58" fillId="0" borderId="10" xfId="60" applyNumberFormat="1" applyFont="1" applyBorder="1" applyAlignment="1">
      <alignment horizontal="justify" vertical="center" wrapText="1"/>
    </xf>
    <xf numFmtId="171" fontId="57" fillId="0" borderId="10" xfId="60" applyNumberFormat="1" applyFont="1" applyBorder="1" applyAlignment="1">
      <alignment horizontal="justify" vertical="center" wrapText="1"/>
    </xf>
    <xf numFmtId="171" fontId="57" fillId="0" borderId="10" xfId="60" applyNumberFormat="1" applyFont="1" applyBorder="1" applyAlignment="1">
      <alignment horizontal="center" vertical="center" wrapText="1"/>
    </xf>
    <xf numFmtId="171" fontId="58" fillId="0" borderId="0" xfId="60" applyNumberFormat="1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justify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justify" vertical="center" wrapText="1"/>
    </xf>
    <xf numFmtId="0" fontId="59" fillId="0" borderId="10" xfId="0" applyFont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4" fontId="5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14" fontId="52" fillId="33" borderId="10" xfId="0" applyNumberFormat="1" applyFont="1" applyFill="1" applyBorder="1" applyAlignment="1">
      <alignment horizontal="justify" vertical="center" wrapText="1"/>
    </xf>
    <xf numFmtId="14" fontId="58" fillId="33" borderId="10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181" fontId="58" fillId="0" borderId="10" xfId="6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" fontId="58" fillId="0" borderId="10" xfId="60" applyNumberFormat="1" applyFont="1" applyBorder="1" applyAlignment="1">
      <alignment horizontal="center" vertical="center" wrapText="1"/>
    </xf>
    <xf numFmtId="171" fontId="57" fillId="0" borderId="10" xfId="60" applyFont="1" applyBorder="1" applyAlignment="1">
      <alignment vertical="center" wrapText="1"/>
    </xf>
    <xf numFmtId="171" fontId="52" fillId="0" borderId="10" xfId="60" applyFont="1" applyBorder="1" applyAlignment="1">
      <alignment horizontal="center" vertical="center" wrapText="1"/>
    </xf>
    <xf numFmtId="0" fontId="60" fillId="0" borderId="10" xfId="42" applyFont="1" applyBorder="1" applyAlignment="1">
      <alignment horizontal="justify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2" fillId="0" borderId="0" xfId="0" applyFont="1" applyBorder="1" applyAlignment="1">
      <alignment horizontal="right"/>
    </xf>
    <xf numFmtId="0" fontId="56" fillId="0" borderId="0" xfId="0" applyFont="1" applyBorder="1" applyAlignment="1">
      <alignment horizontal="center"/>
    </xf>
    <xf numFmtId="0" fontId="5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A13">
      <selection activeCell="F38" sqref="F38"/>
    </sheetView>
  </sheetViews>
  <sheetFormatPr defaultColWidth="9.140625" defaultRowHeight="15"/>
  <cols>
    <col min="1" max="1" width="4.421875" style="1" customWidth="1"/>
    <col min="2" max="2" width="20.57421875" style="1" customWidth="1"/>
    <col min="3" max="3" width="14.7109375" style="1" customWidth="1"/>
    <col min="4" max="4" width="14.421875" style="1" customWidth="1"/>
    <col min="5" max="5" width="10.140625" style="1" customWidth="1"/>
    <col min="6" max="7" width="9.140625" style="1" customWidth="1"/>
    <col min="8" max="8" width="13.7109375" style="1" customWidth="1"/>
    <col min="9" max="9" width="12.7109375" style="1" customWidth="1"/>
    <col min="10" max="10" width="11.57421875" style="1" customWidth="1"/>
    <col min="11" max="11" width="13.57421875" style="1" customWidth="1"/>
    <col min="12" max="12" width="12.7109375" style="1" customWidth="1"/>
    <col min="13" max="13" width="14.00390625" style="1" customWidth="1"/>
    <col min="14" max="14" width="12.57421875" style="1" customWidth="1"/>
    <col min="15" max="15" width="11.8515625" style="1" customWidth="1"/>
    <col min="16" max="16" width="12.57421875" style="1" customWidth="1"/>
    <col min="17" max="17" width="9.57421875" style="1" customWidth="1"/>
    <col min="18" max="16384" width="9.140625" style="1" customWidth="1"/>
  </cols>
  <sheetData>
    <row r="1" spans="14:17" ht="15">
      <c r="N1" s="52" t="s">
        <v>8</v>
      </c>
      <c r="O1" s="52"/>
      <c r="P1" s="52"/>
      <c r="Q1" s="52"/>
    </row>
    <row r="2" spans="14:17" ht="15">
      <c r="N2" s="52" t="s">
        <v>9</v>
      </c>
      <c r="O2" s="52"/>
      <c r="P2" s="52"/>
      <c r="Q2" s="52"/>
    </row>
    <row r="3" spans="14:17" ht="15">
      <c r="N3" s="52" t="s">
        <v>10</v>
      </c>
      <c r="O3" s="52"/>
      <c r="P3" s="52"/>
      <c r="Q3" s="52"/>
    </row>
    <row r="4" spans="14:17" ht="15">
      <c r="N4" s="52" t="s">
        <v>11</v>
      </c>
      <c r="O4" s="52"/>
      <c r="P4" s="52"/>
      <c r="Q4" s="52"/>
    </row>
    <row r="7" spans="1:17" ht="15">
      <c r="A7" s="47" t="s">
        <v>46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17" ht="15">
      <c r="A8" s="47" t="s">
        <v>47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17" ht="15">
      <c r="A9" s="11"/>
      <c r="B9" s="12"/>
      <c r="C9" s="12"/>
      <c r="D9" s="12"/>
      <c r="E9" s="12"/>
      <c r="F9" s="12"/>
      <c r="G9" s="51" t="s">
        <v>37</v>
      </c>
      <c r="H9" s="51"/>
      <c r="I9" s="51"/>
      <c r="J9" s="51"/>
      <c r="K9" s="51"/>
      <c r="L9" s="12"/>
      <c r="M9" s="12"/>
      <c r="N9" s="12"/>
      <c r="O9" s="12"/>
      <c r="P9" s="12"/>
      <c r="Q9" s="12"/>
    </row>
    <row r="10" spans="1:17" ht="15">
      <c r="A10" s="49" t="s">
        <v>12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15">
      <c r="A11" s="47" t="s">
        <v>57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</row>
    <row r="12" spans="1:17" ht="1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ht="15">
      <c r="A13" s="50" t="s">
        <v>13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1:17" s="5" customFormat="1" ht="48.75" customHeight="1">
      <c r="A14" s="44" t="s">
        <v>24</v>
      </c>
      <c r="B14" s="44" t="s">
        <v>30</v>
      </c>
      <c r="C14" s="44" t="s">
        <v>32</v>
      </c>
      <c r="D14" s="44" t="s">
        <v>31</v>
      </c>
      <c r="E14" s="44" t="s">
        <v>25</v>
      </c>
      <c r="F14" s="44" t="s">
        <v>26</v>
      </c>
      <c r="G14" s="46" t="s">
        <v>27</v>
      </c>
      <c r="H14" s="46"/>
      <c r="I14" s="46" t="s">
        <v>28</v>
      </c>
      <c r="J14" s="46"/>
      <c r="K14" s="46" t="s">
        <v>29</v>
      </c>
      <c r="L14" s="46"/>
      <c r="M14" s="46" t="s">
        <v>33</v>
      </c>
      <c r="N14" s="46"/>
      <c r="O14" s="44" t="s">
        <v>34</v>
      </c>
      <c r="P14" s="44" t="s">
        <v>35</v>
      </c>
      <c r="Q14" s="44" t="s">
        <v>38</v>
      </c>
    </row>
    <row r="15" spans="1:17" s="5" customFormat="1" ht="24" customHeight="1">
      <c r="A15" s="45"/>
      <c r="B15" s="45"/>
      <c r="C15" s="45"/>
      <c r="D15" s="45"/>
      <c r="E15" s="45"/>
      <c r="F15" s="45"/>
      <c r="G15" s="4" t="s">
        <v>0</v>
      </c>
      <c r="H15" s="4" t="s">
        <v>1</v>
      </c>
      <c r="I15" s="4" t="s">
        <v>36</v>
      </c>
      <c r="J15" s="4" t="s">
        <v>2</v>
      </c>
      <c r="K15" s="4" t="s">
        <v>36</v>
      </c>
      <c r="L15" s="4" t="s">
        <v>2</v>
      </c>
      <c r="M15" s="4" t="s">
        <v>36</v>
      </c>
      <c r="N15" s="4" t="s">
        <v>2</v>
      </c>
      <c r="O15" s="45"/>
      <c r="P15" s="45"/>
      <c r="Q15" s="45"/>
    </row>
    <row r="16" spans="1:17" s="5" customFormat="1" ht="10.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  <c r="O16" s="4">
        <v>15</v>
      </c>
      <c r="P16" s="4">
        <v>16</v>
      </c>
      <c r="Q16" s="4">
        <v>17</v>
      </c>
    </row>
    <row r="17" spans="1:17" s="3" customFormat="1" ht="15.75" customHeight="1">
      <c r="A17" s="43" t="s">
        <v>17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</row>
    <row r="18" spans="1:17" s="3" customFormat="1" ht="12.75">
      <c r="A18" s="6" t="s">
        <v>18</v>
      </c>
      <c r="B18" s="2" t="s">
        <v>51</v>
      </c>
      <c r="C18" s="2"/>
      <c r="D18" s="2"/>
      <c r="E18" s="2"/>
      <c r="F18" s="2"/>
      <c r="G18" s="2"/>
      <c r="H18" s="8" t="s">
        <v>39</v>
      </c>
      <c r="I18" s="8" t="s">
        <v>39</v>
      </c>
      <c r="J18" s="8" t="s">
        <v>39</v>
      </c>
      <c r="K18" s="8" t="s">
        <v>39</v>
      </c>
      <c r="L18" s="8" t="s">
        <v>39</v>
      </c>
      <c r="M18" s="8" t="s">
        <v>39</v>
      </c>
      <c r="N18" s="8" t="s">
        <v>39</v>
      </c>
      <c r="O18" s="8" t="s">
        <v>39</v>
      </c>
      <c r="P18" s="8" t="s">
        <v>39</v>
      </c>
      <c r="Q18" s="8" t="s">
        <v>39</v>
      </c>
    </row>
    <row r="19" spans="1:17" s="3" customFormat="1" ht="12.75">
      <c r="A19" s="2"/>
      <c r="B19" s="7" t="s">
        <v>3</v>
      </c>
      <c r="C19" s="10" t="s">
        <v>4</v>
      </c>
      <c r="D19" s="10"/>
      <c r="E19" s="10" t="s">
        <v>4</v>
      </c>
      <c r="F19" s="10" t="s">
        <v>5</v>
      </c>
      <c r="G19" s="10" t="s">
        <v>6</v>
      </c>
      <c r="H19" s="13">
        <f aca="true" t="shared" si="0" ref="H19:O19">SUM(H18:H18)</f>
        <v>0</v>
      </c>
      <c r="I19" s="13">
        <f t="shared" si="0"/>
        <v>0</v>
      </c>
      <c r="J19" s="13">
        <f t="shared" si="0"/>
        <v>0</v>
      </c>
      <c r="K19" s="13">
        <f t="shared" si="0"/>
        <v>0</v>
      </c>
      <c r="L19" s="13">
        <f t="shared" si="0"/>
        <v>0</v>
      </c>
      <c r="M19" s="13">
        <f t="shared" si="0"/>
        <v>0</v>
      </c>
      <c r="N19" s="13">
        <f t="shared" si="0"/>
        <v>0</v>
      </c>
      <c r="O19" s="13">
        <f t="shared" si="0"/>
        <v>0</v>
      </c>
      <c r="P19" s="10" t="s">
        <v>5</v>
      </c>
      <c r="Q19" s="10" t="s">
        <v>5</v>
      </c>
    </row>
    <row r="20" spans="1:17" s="3" customFormat="1" ht="12.75">
      <c r="A20" s="43" t="s">
        <v>14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1:17" s="3" customFormat="1" ht="56.25">
      <c r="A21" s="6" t="s">
        <v>19</v>
      </c>
      <c r="B21" s="2" t="s">
        <v>40</v>
      </c>
      <c r="C21" s="33" t="s">
        <v>45</v>
      </c>
      <c r="D21" s="40">
        <v>31000000</v>
      </c>
      <c r="E21" s="24">
        <v>0.1</v>
      </c>
      <c r="F21" s="19">
        <v>44134</v>
      </c>
      <c r="G21" s="36">
        <v>43089</v>
      </c>
      <c r="H21" s="40">
        <v>31000000</v>
      </c>
      <c r="I21" s="16"/>
      <c r="J21" s="38"/>
      <c r="K21" s="38"/>
      <c r="L21" s="38"/>
      <c r="M21" s="40">
        <v>31000000</v>
      </c>
      <c r="N21" s="16"/>
      <c r="O21" s="16"/>
      <c r="P21" s="29" t="s">
        <v>41</v>
      </c>
      <c r="Q21" s="19">
        <v>44134</v>
      </c>
    </row>
    <row r="22" spans="1:17" s="3" customFormat="1" ht="45">
      <c r="A22" s="2" t="s">
        <v>20</v>
      </c>
      <c r="B22" s="2" t="s">
        <v>40</v>
      </c>
      <c r="C22" s="34" t="s">
        <v>48</v>
      </c>
      <c r="D22" s="40">
        <v>46000000</v>
      </c>
      <c r="E22" s="24">
        <v>0.1</v>
      </c>
      <c r="F22" s="35">
        <v>44155</v>
      </c>
      <c r="G22" s="35">
        <v>43096</v>
      </c>
      <c r="H22" s="40">
        <v>46000000</v>
      </c>
      <c r="I22" s="31"/>
      <c r="J22" s="32"/>
      <c r="K22" s="31"/>
      <c r="L22" s="32"/>
      <c r="M22" s="40">
        <v>46000000</v>
      </c>
      <c r="N22" s="17"/>
      <c r="O22" s="17"/>
      <c r="P22" s="37" t="s">
        <v>49</v>
      </c>
      <c r="Q22" s="35">
        <v>44155</v>
      </c>
    </row>
    <row r="23" spans="1:17" s="3" customFormat="1" ht="12.75">
      <c r="A23" s="2"/>
      <c r="B23" s="7" t="s">
        <v>3</v>
      </c>
      <c r="C23" s="10" t="s">
        <v>4</v>
      </c>
      <c r="D23" s="15">
        <f>SUM(D21:D22)</f>
        <v>77000000</v>
      </c>
      <c r="E23" s="10" t="s">
        <v>4</v>
      </c>
      <c r="F23" s="10" t="s">
        <v>5</v>
      </c>
      <c r="G23" s="10" t="s">
        <v>6</v>
      </c>
      <c r="H23" s="18">
        <f aca="true" t="shared" si="1" ref="H23:O23">SUM(H21:H22)</f>
        <v>77000000</v>
      </c>
      <c r="I23" s="18">
        <f t="shared" si="1"/>
        <v>0</v>
      </c>
      <c r="J23" s="18">
        <f t="shared" si="1"/>
        <v>0</v>
      </c>
      <c r="K23" s="18">
        <f t="shared" si="1"/>
        <v>0</v>
      </c>
      <c r="L23" s="18">
        <f t="shared" si="1"/>
        <v>0</v>
      </c>
      <c r="M23" s="41">
        <f t="shared" si="1"/>
        <v>77000000</v>
      </c>
      <c r="N23" s="18">
        <f t="shared" si="1"/>
        <v>0</v>
      </c>
      <c r="O23" s="18">
        <f t="shared" si="1"/>
        <v>0</v>
      </c>
      <c r="P23" s="10" t="s">
        <v>5</v>
      </c>
      <c r="Q23" s="10" t="s">
        <v>5</v>
      </c>
    </row>
    <row r="24" spans="1:17" s="3" customFormat="1" ht="12.75">
      <c r="A24" s="43" t="s">
        <v>15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1:17" s="3" customFormat="1" ht="112.5">
      <c r="A25" s="2" t="s">
        <v>21</v>
      </c>
      <c r="B25" s="2" t="s">
        <v>42</v>
      </c>
      <c r="C25" s="25" t="s">
        <v>44</v>
      </c>
      <c r="D25" s="26">
        <v>106000000</v>
      </c>
      <c r="E25" s="8" t="s">
        <v>54</v>
      </c>
      <c r="F25" s="28">
        <v>43290</v>
      </c>
      <c r="G25" s="30">
        <v>43040</v>
      </c>
      <c r="H25" s="26">
        <v>106000000</v>
      </c>
      <c r="I25" s="26"/>
      <c r="J25" s="26">
        <v>646575.34</v>
      </c>
      <c r="K25" s="26"/>
      <c r="L25" s="26">
        <v>2012124.87</v>
      </c>
      <c r="M25" s="26">
        <f>60000000+46000000</f>
        <v>106000000</v>
      </c>
      <c r="N25" s="39"/>
      <c r="O25" s="8" t="s">
        <v>39</v>
      </c>
      <c r="P25" s="25" t="s">
        <v>43</v>
      </c>
      <c r="Q25" s="30">
        <v>43290</v>
      </c>
    </row>
    <row r="26" spans="1:18" s="3" customFormat="1" ht="191.25">
      <c r="A26" s="2" t="s">
        <v>22</v>
      </c>
      <c r="B26" s="2" t="s">
        <v>52</v>
      </c>
      <c r="C26" s="8" t="s">
        <v>53</v>
      </c>
      <c r="D26" s="42">
        <v>111000000</v>
      </c>
      <c r="E26" s="8">
        <v>8.398</v>
      </c>
      <c r="F26" s="30">
        <v>44273</v>
      </c>
      <c r="G26" s="8"/>
      <c r="H26" s="2"/>
      <c r="I26" s="2"/>
      <c r="J26" s="2"/>
      <c r="K26" s="2"/>
      <c r="L26" s="2"/>
      <c r="M26" s="2"/>
      <c r="N26" s="2"/>
      <c r="O26" s="2"/>
      <c r="P26" s="25" t="s">
        <v>43</v>
      </c>
      <c r="Q26" s="30">
        <v>44273</v>
      </c>
      <c r="R26" s="9"/>
    </row>
    <row r="27" spans="1:18" s="3" customFormat="1" ht="12.75">
      <c r="A27" s="2"/>
      <c r="B27" s="7" t="s">
        <v>3</v>
      </c>
      <c r="C27" s="10" t="s">
        <v>4</v>
      </c>
      <c r="D27" s="27">
        <f>SUM(D25:D26)</f>
        <v>217000000</v>
      </c>
      <c r="E27" s="10" t="s">
        <v>4</v>
      </c>
      <c r="F27" s="10" t="s">
        <v>5</v>
      </c>
      <c r="G27" s="10" t="s">
        <v>6</v>
      </c>
      <c r="H27" s="27">
        <f aca="true" t="shared" si="2" ref="H27:O27">SUM(H25:H26)</f>
        <v>106000000</v>
      </c>
      <c r="I27" s="27">
        <f t="shared" si="2"/>
        <v>0</v>
      </c>
      <c r="J27" s="27">
        <f t="shared" si="2"/>
        <v>646575.34</v>
      </c>
      <c r="K27" s="27">
        <f t="shared" si="2"/>
        <v>0</v>
      </c>
      <c r="L27" s="27">
        <f t="shared" si="2"/>
        <v>2012124.87</v>
      </c>
      <c r="M27" s="27">
        <f t="shared" si="2"/>
        <v>106000000</v>
      </c>
      <c r="N27" s="13">
        <f>SUM(N25:N26)</f>
        <v>0</v>
      </c>
      <c r="O27" s="13">
        <f t="shared" si="2"/>
        <v>0</v>
      </c>
      <c r="P27" s="10" t="s">
        <v>5</v>
      </c>
      <c r="Q27" s="10" t="s">
        <v>5</v>
      </c>
      <c r="R27" s="9"/>
    </row>
    <row r="28" spans="1:17" s="3" customFormat="1" ht="12.75">
      <c r="A28" s="43" t="s">
        <v>16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1:17" s="3" customFormat="1" ht="12.75">
      <c r="A29" s="2" t="s">
        <v>23</v>
      </c>
      <c r="B29" s="2" t="s">
        <v>51</v>
      </c>
      <c r="C29" s="2"/>
      <c r="D29" s="2"/>
      <c r="E29" s="2"/>
      <c r="F29" s="2"/>
      <c r="G29" s="2"/>
      <c r="H29" s="8" t="s">
        <v>39</v>
      </c>
      <c r="I29" s="8" t="s">
        <v>39</v>
      </c>
      <c r="J29" s="8" t="s">
        <v>39</v>
      </c>
      <c r="K29" s="8" t="s">
        <v>39</v>
      </c>
      <c r="L29" s="8" t="s">
        <v>39</v>
      </c>
      <c r="M29" s="8" t="s">
        <v>39</v>
      </c>
      <c r="N29" s="8" t="s">
        <v>39</v>
      </c>
      <c r="O29" s="8" t="s">
        <v>39</v>
      </c>
      <c r="P29" s="2"/>
      <c r="Q29" s="2"/>
    </row>
    <row r="30" spans="1:17" s="3" customFormat="1" ht="12.75">
      <c r="A30" s="2"/>
      <c r="B30" s="7" t="s">
        <v>3</v>
      </c>
      <c r="C30" s="10" t="s">
        <v>4</v>
      </c>
      <c r="D30" s="27">
        <f>SUM(D29:D29)</f>
        <v>0</v>
      </c>
      <c r="E30" s="10" t="s">
        <v>4</v>
      </c>
      <c r="F30" s="10" t="s">
        <v>5</v>
      </c>
      <c r="G30" s="10" t="s">
        <v>6</v>
      </c>
      <c r="H30" s="13">
        <f aca="true" t="shared" si="3" ref="H30:O30">SUM(H29:H29)</f>
        <v>0</v>
      </c>
      <c r="I30" s="13">
        <f t="shared" si="3"/>
        <v>0</v>
      </c>
      <c r="J30" s="13">
        <f t="shared" si="3"/>
        <v>0</v>
      </c>
      <c r="K30" s="13">
        <f t="shared" si="3"/>
        <v>0</v>
      </c>
      <c r="L30" s="13">
        <f t="shared" si="3"/>
        <v>0</v>
      </c>
      <c r="M30" s="13">
        <f t="shared" si="3"/>
        <v>0</v>
      </c>
      <c r="N30" s="13">
        <f t="shared" si="3"/>
        <v>0</v>
      </c>
      <c r="O30" s="13">
        <f t="shared" si="3"/>
        <v>0</v>
      </c>
      <c r="P30" s="10" t="s">
        <v>5</v>
      </c>
      <c r="Q30" s="10" t="s">
        <v>5</v>
      </c>
    </row>
    <row r="31" spans="1:17" s="23" customFormat="1" ht="12">
      <c r="A31" s="20"/>
      <c r="B31" s="21" t="s">
        <v>7</v>
      </c>
      <c r="C31" s="22" t="s">
        <v>4</v>
      </c>
      <c r="D31" s="22">
        <f>D30+D27+D23+D19</f>
        <v>294000000</v>
      </c>
      <c r="E31" s="22" t="s">
        <v>4</v>
      </c>
      <c r="F31" s="22" t="s">
        <v>5</v>
      </c>
      <c r="G31" s="22" t="s">
        <v>6</v>
      </c>
      <c r="H31" s="22">
        <f aca="true" t="shared" si="4" ref="H31:O31">H30+H27+H23+H19</f>
        <v>183000000</v>
      </c>
      <c r="I31" s="22">
        <f t="shared" si="4"/>
        <v>0</v>
      </c>
      <c r="J31" s="22">
        <f t="shared" si="4"/>
        <v>646575.34</v>
      </c>
      <c r="K31" s="22">
        <f t="shared" si="4"/>
        <v>0</v>
      </c>
      <c r="L31" s="22">
        <f t="shared" si="4"/>
        <v>2012124.87</v>
      </c>
      <c r="M31" s="22">
        <f t="shared" si="4"/>
        <v>183000000</v>
      </c>
      <c r="N31" s="22">
        <f t="shared" si="4"/>
        <v>0</v>
      </c>
      <c r="O31" s="22">
        <f t="shared" si="4"/>
        <v>0</v>
      </c>
      <c r="P31" s="22" t="s">
        <v>5</v>
      </c>
      <c r="Q31" s="22" t="s">
        <v>5</v>
      </c>
    </row>
    <row r="35" s="14" customFormat="1" ht="14.25">
      <c r="A35" s="14" t="s">
        <v>55</v>
      </c>
    </row>
    <row r="36" s="14" customFormat="1" ht="14.25">
      <c r="A36" s="14" t="s">
        <v>56</v>
      </c>
    </row>
    <row r="37" s="14" customFormat="1" ht="14.25"/>
    <row r="38" s="14" customFormat="1" ht="24.75" customHeight="1">
      <c r="A38" s="14" t="s">
        <v>58</v>
      </c>
    </row>
    <row r="41" s="14" customFormat="1" ht="24.75" customHeight="1">
      <c r="A41" s="14" t="s">
        <v>50</v>
      </c>
    </row>
  </sheetData>
  <sheetProtection/>
  <mergeCells count="28">
    <mergeCell ref="A14:A15"/>
    <mergeCell ref="N4:Q4"/>
    <mergeCell ref="N3:Q3"/>
    <mergeCell ref="N2:Q2"/>
    <mergeCell ref="N1:Q1"/>
    <mergeCell ref="O14:O15"/>
    <mergeCell ref="P14:P15"/>
    <mergeCell ref="Q14:Q15"/>
    <mergeCell ref="A20:Q20"/>
    <mergeCell ref="A24:Q24"/>
    <mergeCell ref="A28:Q28"/>
    <mergeCell ref="A7:Q7"/>
    <mergeCell ref="A8:Q8"/>
    <mergeCell ref="A12:Q12"/>
    <mergeCell ref="A10:Q10"/>
    <mergeCell ref="A11:Q11"/>
    <mergeCell ref="A13:Q13"/>
    <mergeCell ref="G9:K9"/>
    <mergeCell ref="A17:Q17"/>
    <mergeCell ref="F14:F15"/>
    <mergeCell ref="E14:E15"/>
    <mergeCell ref="D14:D15"/>
    <mergeCell ref="C14:C15"/>
    <mergeCell ref="M14:N14"/>
    <mergeCell ref="K14:L14"/>
    <mergeCell ref="I14:J14"/>
    <mergeCell ref="G14:H14"/>
    <mergeCell ref="B14:B15"/>
  </mergeCells>
  <printOptions horizontalCentered="1"/>
  <pageMargins left="0.11811023622047245" right="0.11811023622047245" top="0.5511811023622047" bottom="0.35433070866141736" header="0.31496062992125984" footer="0.31496062992125984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Агаркова</dc:creator>
  <cp:keywords/>
  <dc:description/>
  <cp:lastModifiedBy>Windows User</cp:lastModifiedBy>
  <cp:lastPrinted>2018-04-28T13:45:20Z</cp:lastPrinted>
  <dcterms:created xsi:type="dcterms:W3CDTF">2016-08-01T12:06:48Z</dcterms:created>
  <dcterms:modified xsi:type="dcterms:W3CDTF">2018-05-21T15:02:06Z</dcterms:modified>
  <cp:category/>
  <cp:version/>
  <cp:contentType/>
  <cp:contentStatus/>
</cp:coreProperties>
</file>