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4\Уточнение 6\"/>
    </mc:Choice>
  </mc:AlternateContent>
  <bookViews>
    <workbookView xWindow="360" yWindow="45" windowWidth="24915" windowHeight="15915"/>
  </bookViews>
  <sheets>
    <sheet name="Дорожный фонд" sheetId="1" r:id="rId1"/>
    <sheet name="Лист2" sheetId="2" r:id="rId2"/>
    <sheet name="Лист3" sheetId="3" r:id="rId3"/>
  </sheets>
  <definedNames>
    <definedName name="_xlnm.Print_Area" localSheetId="0">'Дорожный фонд'!$A$1:$D$27</definedName>
  </definedNames>
  <calcPr calcId="152511"/>
</workbook>
</file>

<file path=xl/calcChain.xml><?xml version="1.0" encoding="utf-8"?>
<calcChain xmlns="http://schemas.openxmlformats.org/spreadsheetml/2006/main">
  <c r="B21" i="1" l="1"/>
  <c r="D12" i="1" l="1"/>
  <c r="C12" i="1"/>
  <c r="C15" i="1" l="1"/>
  <c r="D15" i="1"/>
  <c r="B15" i="1"/>
  <c r="C20" i="1" l="1"/>
  <c r="D17" i="1" l="1"/>
  <c r="B20" i="1" l="1"/>
  <c r="C25" i="1" l="1"/>
  <c r="D25" i="1"/>
  <c r="B25" i="1"/>
  <c r="B14" i="1" l="1"/>
  <c r="B12" i="1" s="1"/>
  <c r="B5" i="1" l="1"/>
  <c r="C14" i="1"/>
  <c r="C5" i="1" l="1"/>
  <c r="D14" i="1"/>
  <c r="D5" i="1" l="1"/>
</calcChain>
</file>

<file path=xl/sharedStrings.xml><?xml version="1.0" encoding="utf-8"?>
<sst xmlns="http://schemas.openxmlformats.org/spreadsheetml/2006/main" count="29" uniqueCount="29">
  <si>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</si>
  <si>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Источники Дорожного фонда в разрезе доходов:</t>
  </si>
  <si>
    <t xml:space="preserve">Направление расходов Дорожного фонда </t>
  </si>
  <si>
    <t>Капитальный ремонт, ремонт и содержание автомобильных дорог общего пользования ЗАТО г. Североморск, в том числе: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</si>
  <si>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</si>
  <si>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</si>
  <si>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Улучшение дорожных условий для участников дорожного движения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</si>
  <si>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</si>
  <si>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Дорожный фонд муниципального образования ЗАТО г. Североморск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</si>
  <si>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</si>
  <si>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</si>
  <si>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Наименование </t>
  </si>
  <si>
    <t>рубли</t>
  </si>
  <si>
    <t>2024 год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</si>
  <si>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</si>
  <si>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2025 год</t>
  </si>
  <si>
    <t>2026 год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</si>
  <si>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</si>
  <si>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</si>
  <si>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3. 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</si>
  <si>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2.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</si>
  <si>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5.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</si>
  <si>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4. 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</si>
  <si>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</si>
  <si>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7. поступления от налога на доходы физических лиц</t>
  </si>
  <si>
    <t>8. Остаток на начало года</t>
  </si>
  <si>
    <t xml:space="preserve">6. субсидия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</si>
  <si>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(местный бюджет)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</si>
  <si>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(ФБ+ОБ)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</si>
</sst>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2">
      <alignment vertical="top" wrapText="1"/>
    </xf>
  </cellStyleXfs>
  <cellXfs count="31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/>
    <xf numFmtId="4" fontId="3" fillId="0" borderId="1" xfId="0" applyNumberFormat="1" applyFont="1" applyBorder="1" applyAlignment="1">
      <alignment vertical="center"/>
    </xf>
    <xf numFmtId="4" fontId="6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center"/>
    </xf>
    <xf numFmtId="0" fontId="3" fillId="2" borderId="0" xfId="0" applyFont="1" applyFill="1"/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/>
    <xf numFmtId="0" fontId="5" fillId="0" borderId="0" xfId="0" applyFont="1" applyAlignment="1">
      <alignment horizontal="center"/>
    </xf>
  </cellXfs>
  <cellStyles count="2"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9"/>
  <sheetViews>
    <sheetView tabSelected="1" workbookViewId="0">
      <selection activeCell="B22" sqref="B22"/>
    </sheetView>
  </sheetViews>
  <sheetFormatPr defaultRowHeight="12.75" x14ac:dyDescent="0.2"/>
  <cols>
    <col min="1" max="1" width="69" style="1" customWidth="1"/>
    <col min="2" max="4" width="14.85546875" style="11" customWidth="1"/>
    <col min="5" max="5" width="9.140625" style="1"/>
    <col min="6" max="6" width="16.140625" style="1" customWidth="1"/>
    <col min="7" max="16384" width="9.140625" style="1"/>
  </cols>
  <sheetData>
    <row r="2" spans="1:8" ht="27.75" customHeight="1" x14ac:dyDescent="0.3">
      <c r="A2" s="30" t="s">
        <v>8</v>
      </c>
      <c r="B2" s="30"/>
      <c r="C2" s="30"/>
      <c r="D2" s="30"/>
    </row>
    <row r="3" spans="1:8" ht="32.25" customHeight="1" x14ac:dyDescent="0.2">
      <c r="D3" s="4" t="s">
        <v>12</v>
      </c>
    </row>
    <row r="4" spans="1:8" ht="24" customHeight="1" x14ac:dyDescent="0.2">
      <c r="A4" s="5" t="s">
        <v>11</v>
      </c>
      <c r="B4" s="6" t="s">
        <v>13</v>
      </c>
      <c r="C4" s="5" t="s">
        <v>15</v>
      </c>
      <c r="D4" s="5" t="s">
        <v>16</v>
      </c>
    </row>
    <row r="5" spans="1:8" ht="19.5" customHeight="1" x14ac:dyDescent="0.2">
      <c r="A5" s="7" t="s">
        <v>1</v>
      </c>
      <c r="B5" s="13">
        <f>SUM(B6:B13)</f>
        <v>784633460.39999998</v>
      </c>
      <c r="C5" s="13">
        <f t="shared" ref="C5:D5" si="0">SUM(C6:C12)</f>
        <v>263040380.46999997</v>
      </c>
      <c r="D5" s="13">
        <f t="shared" si="0"/>
        <v>135072745.83999997</v>
      </c>
    </row>
    <row r="6" spans="1:8" ht="63.75" x14ac:dyDescent="0.2">
      <c r="A6" s="8" t="s">
        <v>0</v>
      </c>
      <c r="B6" s="14">
        <v>10176161</v>
      </c>
      <c r="C6" s="14">
        <v>15848447</v>
      </c>
      <c r="D6" s="14">
        <v>16432194</v>
      </c>
    </row>
    <row r="7" spans="1:8" ht="59.25" customHeight="1" x14ac:dyDescent="0.2">
      <c r="A7" s="8" t="s">
        <v>20</v>
      </c>
      <c r="B7" s="14">
        <v>43891396.530000001</v>
      </c>
      <c r="C7" s="14">
        <v>37307687.049999997</v>
      </c>
      <c r="D7" s="14">
        <v>37307687.049999997</v>
      </c>
    </row>
    <row r="8" spans="1:8" ht="63.75" x14ac:dyDescent="0.2">
      <c r="A8" s="2" t="s">
        <v>19</v>
      </c>
      <c r="B8" s="16">
        <v>1881600</v>
      </c>
      <c r="C8" s="14">
        <v>0</v>
      </c>
      <c r="D8" s="14">
        <v>0</v>
      </c>
    </row>
    <row r="9" spans="1:8" ht="38.25" x14ac:dyDescent="0.2">
      <c r="A9" s="2" t="s">
        <v>22</v>
      </c>
      <c r="B9" s="16">
        <v>26658363.719999999</v>
      </c>
      <c r="C9" s="14">
        <v>0</v>
      </c>
      <c r="D9" s="14">
        <v>0</v>
      </c>
    </row>
    <row r="10" spans="1:8" ht="63.75" x14ac:dyDescent="0.2">
      <c r="A10" s="8" t="s">
        <v>21</v>
      </c>
      <c r="B10" s="16">
        <v>800000</v>
      </c>
      <c r="C10" s="16">
        <v>800000</v>
      </c>
      <c r="D10" s="16">
        <v>800000</v>
      </c>
    </row>
    <row r="11" spans="1:8" s="29" customFormat="1" ht="38.25" x14ac:dyDescent="0.2">
      <c r="A11" s="28" t="s">
        <v>26</v>
      </c>
      <c r="B11" s="25">
        <v>536458100</v>
      </c>
      <c r="C11" s="25">
        <v>56065800</v>
      </c>
      <c r="D11" s="25">
        <v>33497700</v>
      </c>
    </row>
    <row r="12" spans="1:8" ht="13.5" customHeight="1" x14ac:dyDescent="0.2">
      <c r="A12" s="8" t="s">
        <v>24</v>
      </c>
      <c r="B12" s="23">
        <f>B14-B6-B7-B10-B8-B13-B9-B11</f>
        <v>153848250.80999994</v>
      </c>
      <c r="C12" s="23">
        <f t="shared" ref="C12:D12" si="1">C14-C6-C7-C10-C8-C13-C9-C11</f>
        <v>153018446.41999996</v>
      </c>
      <c r="D12" s="23">
        <f t="shared" si="1"/>
        <v>47035164.789999977</v>
      </c>
      <c r="F12" s="12"/>
    </row>
    <row r="13" spans="1:8" ht="13.5" customHeight="1" x14ac:dyDescent="0.2">
      <c r="A13" s="8" t="s">
        <v>25</v>
      </c>
      <c r="B13" s="19">
        <v>10919588.34</v>
      </c>
      <c r="C13" s="19">
        <v>0</v>
      </c>
      <c r="D13" s="19">
        <v>0</v>
      </c>
      <c r="F13" s="12"/>
    </row>
    <row r="14" spans="1:8" ht="18.75" customHeight="1" x14ac:dyDescent="0.2">
      <c r="A14" s="9" t="s">
        <v>2</v>
      </c>
      <c r="B14" s="15">
        <f>B15+B25</f>
        <v>784633460.39999998</v>
      </c>
      <c r="C14" s="15">
        <f t="shared" ref="C14:D14" si="2">C15+C25</f>
        <v>263040380.46999997</v>
      </c>
      <c r="D14" s="15">
        <f t="shared" si="2"/>
        <v>135072745.83999997</v>
      </c>
      <c r="F14" s="17"/>
      <c r="G14" s="17"/>
      <c r="H14" s="17"/>
    </row>
    <row r="15" spans="1:8" ht="25.5" x14ac:dyDescent="0.2">
      <c r="A15" s="2" t="s">
        <v>3</v>
      </c>
      <c r="B15" s="16">
        <f>SUM(B16:B24)</f>
        <v>780038460.39999998</v>
      </c>
      <c r="C15" s="16">
        <f t="shared" ref="C15:D15" si="3">SUM(C16:C24)</f>
        <v>258445380.46999997</v>
      </c>
      <c r="D15" s="16">
        <f t="shared" si="3"/>
        <v>130477745.83999997</v>
      </c>
    </row>
    <row r="16" spans="1:8" s="21" customFormat="1" ht="38.25" x14ac:dyDescent="0.2">
      <c r="A16" s="3" t="s">
        <v>9</v>
      </c>
      <c r="B16" s="20">
        <v>43891396.530000001</v>
      </c>
      <c r="C16" s="20">
        <v>37307687.049999997</v>
      </c>
      <c r="D16" s="20">
        <v>37307687.049999997</v>
      </c>
    </row>
    <row r="17" spans="1:4" s="21" customFormat="1" ht="51" x14ac:dyDescent="0.2">
      <c r="A17" s="3" t="s">
        <v>10</v>
      </c>
      <c r="B17" s="22">
        <v>8422544.5099999998</v>
      </c>
      <c r="C17" s="22">
        <v>7159162.8300000001</v>
      </c>
      <c r="D17" s="22">
        <f>7159162.83+38749151.57</f>
        <v>45908314.399999999</v>
      </c>
    </row>
    <row r="18" spans="1:4" s="21" customFormat="1" ht="63.75" x14ac:dyDescent="0.2">
      <c r="A18" s="3" t="s">
        <v>17</v>
      </c>
      <c r="B18" s="22">
        <v>1881600</v>
      </c>
      <c r="C18" s="22">
        <v>0</v>
      </c>
      <c r="D18" s="22">
        <v>0</v>
      </c>
    </row>
    <row r="19" spans="1:4" s="21" customFormat="1" ht="52.5" customHeight="1" x14ac:dyDescent="0.2">
      <c r="A19" s="3" t="s">
        <v>18</v>
      </c>
      <c r="B19" s="22">
        <v>361069.85</v>
      </c>
      <c r="C19" s="22">
        <v>0</v>
      </c>
      <c r="D19" s="22">
        <v>0</v>
      </c>
    </row>
    <row r="20" spans="1:4" s="21" customFormat="1" ht="25.5" x14ac:dyDescent="0.2">
      <c r="A20" s="3" t="s">
        <v>4</v>
      </c>
      <c r="B20" s="22">
        <f>121674755.87+10919588.34</f>
        <v>132594344.21000001</v>
      </c>
      <c r="C20" s="22">
        <f>121678134.52+30000000</f>
        <v>151678134.51999998</v>
      </c>
      <c r="D20" s="22">
        <v>7531648.3199999928</v>
      </c>
    </row>
    <row r="21" spans="1:4" s="21" customFormat="1" ht="38.25" x14ac:dyDescent="0.2">
      <c r="A21" s="3" t="s">
        <v>5</v>
      </c>
      <c r="B21" s="22">
        <f>13953016.09+16064325.49-300000</f>
        <v>29717341.579999998</v>
      </c>
      <c r="C21" s="22">
        <v>6228996.0700000003</v>
      </c>
      <c r="D21" s="22">
        <v>6228996.0700000003</v>
      </c>
    </row>
    <row r="22" spans="1:4" s="21" customFormat="1" ht="38.25" x14ac:dyDescent="0.2">
      <c r="A22" s="3" t="s">
        <v>23</v>
      </c>
      <c r="B22" s="16">
        <v>26658363.719999999</v>
      </c>
      <c r="C22" s="14">
        <v>0</v>
      </c>
      <c r="D22" s="14">
        <v>0</v>
      </c>
    </row>
    <row r="23" spans="1:4" s="26" customFormat="1" ht="36" customHeight="1" x14ac:dyDescent="0.2">
      <c r="A23" s="24" t="s">
        <v>28</v>
      </c>
      <c r="B23" s="25">
        <v>536458100</v>
      </c>
      <c r="C23" s="25">
        <v>56065800</v>
      </c>
      <c r="D23" s="25">
        <v>33497700</v>
      </c>
    </row>
    <row r="24" spans="1:4" s="26" customFormat="1" ht="48" customHeight="1" x14ac:dyDescent="0.2">
      <c r="A24" s="24" t="s">
        <v>27</v>
      </c>
      <c r="B24" s="25">
        <v>53700</v>
      </c>
      <c r="C24" s="27">
        <v>5600</v>
      </c>
      <c r="D24" s="27">
        <v>3400</v>
      </c>
    </row>
    <row r="25" spans="1:4" ht="25.5" x14ac:dyDescent="0.2">
      <c r="A25" s="2" t="s">
        <v>7</v>
      </c>
      <c r="B25" s="16">
        <f>B26+B27</f>
        <v>4595000</v>
      </c>
      <c r="C25" s="16">
        <f t="shared" ref="C25:D25" si="4">C26+C27</f>
        <v>4595000</v>
      </c>
      <c r="D25" s="16">
        <f t="shared" si="4"/>
        <v>4595000</v>
      </c>
    </row>
    <row r="26" spans="1:4" ht="63.75" x14ac:dyDescent="0.2">
      <c r="A26" s="3" t="s">
        <v>14</v>
      </c>
      <c r="B26" s="16">
        <v>800000</v>
      </c>
      <c r="C26" s="16">
        <v>800000</v>
      </c>
      <c r="D26" s="16">
        <v>800000</v>
      </c>
    </row>
    <row r="27" spans="1:4" ht="18.75" customHeight="1" x14ac:dyDescent="0.2">
      <c r="A27" s="10" t="s">
        <v>6</v>
      </c>
      <c r="B27" s="16">
        <v>3795000</v>
      </c>
      <c r="C27" s="16">
        <v>3795000</v>
      </c>
      <c r="D27" s="16">
        <v>3795000</v>
      </c>
    </row>
    <row r="29" spans="1:4" x14ac:dyDescent="0.2">
      <c r="B29" s="18"/>
      <c r="C29" s="18"/>
      <c r="D29" s="18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2" sqref="R2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Дорожный фонд</vt:lpstr>
      <vt:lpstr>Лист2</vt:lpstr>
      <vt:lpstr>Лист3</vt:lpstr>
      <vt:lpstr>'Дорожный фонд'!Область_печати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2024-09-06T12:14:05Z</cp:lastPrinted>
  <dcterms:created xsi:type="dcterms:W3CDTF">2019-11-06T09:31:01Z</dcterms:created>
  <dcterms:modified xsi:type="dcterms:W3CDTF">2024-12-02T14:47:27Z</dcterms:modified>
</cp:coreProperties>
</file>