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630" yWindow="600" windowWidth="37095" windowHeight="17055"/>
  </bookViews>
  <sheets>
    <sheet name="в тыс.руб." sheetId="3" r:id="rId1"/>
  </sheets>
  <definedNames>
    <definedName name="_xlnm._FilterDatabase" localSheetId="0" hidden="1">'в тыс.руб.'!$A$4:$L$103</definedName>
    <definedName name="_xlnm.Print_Titles" localSheetId="0">'в тыс.руб.'!#REF!</definedName>
  </definedNames>
  <calcPr calcId="152511"/>
</workbook>
</file>

<file path=xl/calcChain.xml><?xml version="1.0" encoding="utf-8"?>
<calcChain xmlns="http://schemas.openxmlformats.org/spreadsheetml/2006/main">
  <c r="G71" i="3" l="1"/>
  <c r="H71" i="3"/>
  <c r="I71" i="3"/>
  <c r="J71" i="3"/>
  <c r="H12" i="3" l="1"/>
  <c r="G8" i="3" l="1"/>
  <c r="I8" i="3"/>
  <c r="H94" i="3" l="1"/>
  <c r="H95" i="3"/>
  <c r="H96" i="3"/>
  <c r="H97" i="3"/>
  <c r="H98" i="3"/>
  <c r="H99" i="3"/>
  <c r="H100" i="3"/>
  <c r="H101" i="3"/>
  <c r="H102" i="3"/>
  <c r="H86" i="3"/>
  <c r="H87" i="3"/>
  <c r="H85" i="3"/>
  <c r="H63" i="3"/>
  <c r="H64" i="3"/>
  <c r="H65" i="3"/>
  <c r="H66" i="3"/>
  <c r="H67" i="3"/>
  <c r="H68" i="3"/>
  <c r="H69" i="3"/>
  <c r="H70" i="3"/>
  <c r="H72" i="3"/>
  <c r="H73" i="3"/>
  <c r="H74" i="3"/>
  <c r="H75" i="3"/>
  <c r="H76" i="3"/>
  <c r="H77" i="3"/>
  <c r="H78" i="3"/>
  <c r="H80" i="3"/>
  <c r="H81" i="3"/>
  <c r="H82" i="3"/>
  <c r="H83" i="3"/>
  <c r="H62" i="3"/>
  <c r="H49" i="3"/>
  <c r="H50" i="3"/>
  <c r="H51" i="3"/>
  <c r="H52" i="3"/>
  <c r="H53" i="3"/>
  <c r="H54" i="3"/>
  <c r="H55" i="3"/>
  <c r="H56" i="3"/>
  <c r="H57" i="3"/>
  <c r="H58" i="3"/>
  <c r="H59" i="3"/>
  <c r="H60" i="3"/>
  <c r="H36" i="3"/>
  <c r="H37" i="3"/>
  <c r="H38" i="3"/>
  <c r="H39" i="3"/>
  <c r="H40" i="3"/>
  <c r="H41" i="3"/>
  <c r="H42" i="3"/>
  <c r="H43" i="3"/>
  <c r="H44" i="3"/>
  <c r="H45" i="3"/>
  <c r="H31" i="3"/>
  <c r="H32" i="3"/>
  <c r="H33" i="3"/>
  <c r="H18" i="3"/>
  <c r="H19" i="3"/>
  <c r="H20" i="3"/>
  <c r="H21" i="3"/>
  <c r="H22" i="3"/>
  <c r="H23" i="3"/>
  <c r="H24" i="3"/>
  <c r="H25" i="3"/>
  <c r="J8" i="3"/>
  <c r="J9" i="3"/>
  <c r="J10" i="3"/>
  <c r="J11" i="3"/>
  <c r="J12" i="3"/>
  <c r="J13" i="3"/>
  <c r="J14" i="3"/>
  <c r="J15" i="3"/>
  <c r="J18" i="3"/>
  <c r="J19" i="3"/>
  <c r="J20" i="3"/>
  <c r="J21" i="3"/>
  <c r="J22" i="3"/>
  <c r="J23" i="3"/>
  <c r="J24" i="3"/>
  <c r="J25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7" i="3"/>
  <c r="G46" i="3"/>
  <c r="I46" i="3"/>
  <c r="G26" i="3"/>
  <c r="I26" i="3"/>
  <c r="I17" i="3"/>
  <c r="G17" i="3"/>
  <c r="G16" i="3"/>
  <c r="I16" i="3"/>
  <c r="G79" i="3" l="1"/>
  <c r="I79" i="3"/>
  <c r="G9" i="3" l="1"/>
  <c r="G11" i="3"/>
  <c r="G13" i="3"/>
  <c r="H9" i="3" l="1"/>
  <c r="G64" i="3"/>
  <c r="G60" i="3"/>
  <c r="G30" i="3"/>
  <c r="I25" i="3"/>
  <c r="I66" i="3"/>
  <c r="I23" i="3"/>
  <c r="G18" i="3"/>
  <c r="G50" i="3"/>
  <c r="G44" i="3"/>
  <c r="H13" i="3"/>
  <c r="I13" i="3"/>
  <c r="G41" i="3"/>
  <c r="I91" i="3"/>
  <c r="I87" i="3"/>
  <c r="I58" i="3"/>
  <c r="I33" i="3"/>
  <c r="G55" i="3"/>
  <c r="I21" i="3"/>
  <c r="I12" i="3"/>
  <c r="G20" i="3"/>
  <c r="I50" i="3"/>
  <c r="I20" i="3"/>
  <c r="H90" i="3"/>
  <c r="G63" i="3"/>
  <c r="G24" i="3"/>
  <c r="I99" i="3"/>
  <c r="I39" i="3"/>
  <c r="I11" i="3"/>
  <c r="I90" i="3"/>
  <c r="G29" i="3"/>
  <c r="H15" i="3"/>
  <c r="G37" i="3"/>
  <c r="G39" i="3"/>
  <c r="G42" i="3"/>
  <c r="G52" i="3"/>
  <c r="G102" i="3"/>
  <c r="G80" i="3"/>
  <c r="I86" i="3"/>
  <c r="I70" i="3"/>
  <c r="I102" i="3"/>
  <c r="I15" i="3"/>
  <c r="I64" i="3"/>
  <c r="I24" i="3"/>
  <c r="G15" i="3"/>
  <c r="G66" i="3"/>
  <c r="I82" i="3"/>
  <c r="G36" i="3"/>
  <c r="I84" i="3"/>
  <c r="I29" i="3"/>
  <c r="G73" i="3"/>
  <c r="I42" i="3"/>
  <c r="I37" i="3"/>
  <c r="G19" i="3"/>
  <c r="I14" i="3"/>
  <c r="H10" i="3"/>
  <c r="G90" i="3"/>
  <c r="G74" i="3"/>
  <c r="I51" i="3"/>
  <c r="I43" i="3"/>
  <c r="I22" i="3"/>
  <c r="I28" i="3"/>
  <c r="I83" i="3"/>
  <c r="I59" i="3"/>
  <c r="I48" i="3"/>
  <c r="I35" i="3"/>
  <c r="G33" i="3"/>
  <c r="I69" i="3"/>
  <c r="I75" i="3"/>
  <c r="I95" i="3"/>
  <c r="G82" i="3"/>
  <c r="I80" i="3"/>
  <c r="I74" i="3"/>
  <c r="I40" i="3"/>
  <c r="I54" i="3"/>
  <c r="I60" i="3"/>
  <c r="G86" i="3"/>
  <c r="G100" i="3"/>
  <c r="G75" i="3"/>
  <c r="I94" i="3"/>
  <c r="G99" i="3"/>
  <c r="I97" i="3"/>
  <c r="H91" i="3"/>
  <c r="G77" i="3"/>
  <c r="I67" i="3"/>
  <c r="G58" i="3"/>
  <c r="G56" i="3"/>
  <c r="I52" i="3"/>
  <c r="G49" i="3"/>
  <c r="I45" i="3"/>
  <c r="I44" i="3"/>
  <c r="G40" i="3"/>
  <c r="I38" i="3"/>
  <c r="I32" i="3"/>
  <c r="G31" i="3"/>
  <c r="H29" i="3"/>
  <c r="G12" i="3"/>
  <c r="G10" i="3"/>
  <c r="I9" i="3"/>
  <c r="I10" i="3"/>
  <c r="I18" i="3"/>
  <c r="G21" i="3"/>
  <c r="I30" i="3"/>
  <c r="I31" i="3"/>
  <c r="I41" i="3"/>
  <c r="G45" i="3"/>
  <c r="I49" i="3"/>
  <c r="G53" i="3"/>
  <c r="I55" i="3"/>
  <c r="I56" i="3"/>
  <c r="I77" i="3"/>
  <c r="G23" i="3"/>
  <c r="G25" i="3"/>
  <c r="I36" i="3"/>
  <c r="I53" i="3"/>
  <c r="I62" i="3"/>
  <c r="I63" i="3"/>
  <c r="G67" i="3"/>
  <c r="G69" i="3"/>
  <c r="G70" i="3"/>
  <c r="I73" i="3"/>
  <c r="G83" i="3"/>
  <c r="G87" i="3"/>
  <c r="G91" i="3"/>
  <c r="G97" i="3"/>
  <c r="G95" i="3"/>
  <c r="I100" i="3"/>
  <c r="G94" i="3"/>
  <c r="I68" i="3"/>
  <c r="I81" i="3"/>
  <c r="I88" i="3"/>
  <c r="I96" i="3"/>
  <c r="G62" i="3"/>
  <c r="I93" i="3" l="1"/>
  <c r="I98" i="3"/>
  <c r="G78" i="3"/>
  <c r="I78" i="3"/>
  <c r="G76" i="3"/>
  <c r="I85" i="3"/>
  <c r="I101" i="3"/>
  <c r="I65" i="3"/>
  <c r="I89" i="3"/>
  <c r="G72" i="3"/>
  <c r="H35" i="3"/>
  <c r="I19" i="3"/>
  <c r="G96" i="3"/>
  <c r="G28" i="3"/>
  <c r="G14" i="3"/>
  <c r="G22" i="3"/>
  <c r="I7" i="3"/>
  <c r="G57" i="3"/>
  <c r="H89" i="3"/>
  <c r="H28" i="3"/>
  <c r="I76" i="3"/>
  <c r="I57" i="3"/>
  <c r="G59" i="3"/>
  <c r="G65" i="3"/>
  <c r="I72" i="3"/>
  <c r="I61" i="3"/>
  <c r="I92" i="3"/>
  <c r="I34" i="3"/>
  <c r="I27" i="3"/>
  <c r="H7" i="3"/>
  <c r="H92" i="3"/>
  <c r="G61" i="3"/>
  <c r="G101" i="3" l="1"/>
  <c r="G7" i="3"/>
  <c r="G92" i="3"/>
  <c r="G38" i="3"/>
  <c r="G43" i="3"/>
  <c r="G54" i="3"/>
  <c r="G51" i="3"/>
  <c r="G68" i="3"/>
  <c r="H48" i="3"/>
  <c r="G48" i="3"/>
  <c r="H61" i="3"/>
  <c r="G47" i="3"/>
  <c r="H47" i="3"/>
  <c r="I47" i="3"/>
  <c r="G85" i="3"/>
  <c r="H8" i="3"/>
  <c r="G35" i="3"/>
  <c r="H14" i="3"/>
  <c r="G81" i="3"/>
  <c r="G32" i="3"/>
  <c r="G89" i="3"/>
  <c r="H93" i="3"/>
  <c r="G93" i="3"/>
  <c r="G98" i="3"/>
  <c r="I103" i="3"/>
  <c r="H103" i="3"/>
  <c r="H34" i="3" l="1"/>
  <c r="G34" i="3"/>
  <c r="G27" i="3"/>
  <c r="H27" i="3"/>
  <c r="H84" i="3"/>
  <c r="G84" i="3"/>
  <c r="H88" i="3"/>
  <c r="G88" i="3"/>
  <c r="G103" i="3" l="1"/>
</calcChain>
</file>

<file path=xl/sharedStrings.xml><?xml version="1.0" encoding="utf-8"?>
<sst xmlns="http://schemas.openxmlformats.org/spreadsheetml/2006/main" count="300" uniqueCount="125">
  <si>
    <t>Наименование показателя</t>
  </si>
  <si>
    <t>701</t>
  </si>
  <si>
    <t>0000</t>
  </si>
  <si>
    <t>0100</t>
  </si>
  <si>
    <t>0102</t>
  </si>
  <si>
    <t>0104</t>
  </si>
  <si>
    <t>0105</t>
  </si>
  <si>
    <t>0107</t>
  </si>
  <si>
    <t>0113</t>
  </si>
  <si>
    <t>0300</t>
  </si>
  <si>
    <t>0304</t>
  </si>
  <si>
    <t>0309</t>
  </si>
  <si>
    <t>0314</t>
  </si>
  <si>
    <t>0400</t>
  </si>
  <si>
    <t>0410</t>
  </si>
  <si>
    <t>0412</t>
  </si>
  <si>
    <t>0600</t>
  </si>
  <si>
    <t>0605</t>
  </si>
  <si>
    <t>0700</t>
  </si>
  <si>
    <t>0701</t>
  </si>
  <si>
    <t>0702</t>
  </si>
  <si>
    <t>0707</t>
  </si>
  <si>
    <t>1000</t>
  </si>
  <si>
    <t>1001</t>
  </si>
  <si>
    <t>1003</t>
  </si>
  <si>
    <t>1004</t>
  </si>
  <si>
    <t>1100</t>
  </si>
  <si>
    <t>1105</t>
  </si>
  <si>
    <t>1200</t>
  </si>
  <si>
    <t>1202</t>
  </si>
  <si>
    <t>703</t>
  </si>
  <si>
    <t>0111</t>
  </si>
  <si>
    <t>1300</t>
  </si>
  <si>
    <t>1301</t>
  </si>
  <si>
    <t>707</t>
  </si>
  <si>
    <t>0703</t>
  </si>
  <si>
    <t>0709</t>
  </si>
  <si>
    <t>1006</t>
  </si>
  <si>
    <t>709</t>
  </si>
  <si>
    <t>0800</t>
  </si>
  <si>
    <t>0801</t>
  </si>
  <si>
    <t>0804</t>
  </si>
  <si>
    <t>731</t>
  </si>
  <si>
    <t>0405</t>
  </si>
  <si>
    <t>0409</t>
  </si>
  <si>
    <t>0500</t>
  </si>
  <si>
    <t>0501</t>
  </si>
  <si>
    <t>0502</t>
  </si>
  <si>
    <t>0503</t>
  </si>
  <si>
    <t>0505</t>
  </si>
  <si>
    <t>732</t>
  </si>
  <si>
    <t>0103</t>
  </si>
  <si>
    <t>734</t>
  </si>
  <si>
    <t>0106</t>
  </si>
  <si>
    <t>913</t>
  </si>
  <si>
    <t>ВСЕГО РАСХОДОВ:</t>
  </si>
  <si>
    <t>Глава</t>
  </si>
  <si>
    <t>Раздел/ подраздел</t>
  </si>
  <si>
    <t xml:space="preserve">Отклонение </t>
  </si>
  <si>
    <t>Сумма</t>
  </si>
  <si>
    <t>(%)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</si>
  <si>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</si>
  <si>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</si>
  <si>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</si>
  <si>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Обеспечение проведения выборов и референдумов</t>
  </si>
  <si>
    <t>Другие общегосударственные вопросы</t>
  </si>
  <si>
    <t>Органы юстиции</t>
  </si>
  <si>
    <t>Другие вопросы в области национальной безопасности и правоохранительной деятельности</t>
  </si>
  <si>
    <t>Связь и информатика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</si>
  <si>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</si>
  <si>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</si>
  <si>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</si>
  <si>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</si>
  <si>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>Социальное обеспечение населения</t>
  </si>
  <si>
    <t>Охрана семьи и детства</t>
  </si>
  <si>
    <t>Другие вопросы в области физической культуры и спорта</t>
  </si>
  <si>
    <t>Периодическая печать и издательства</t>
  </si>
  <si>
    <t>Резервные фонды</t>
  </si>
  <si>
    <t>Жилищное хозяйство</t>
  </si>
  <si>
    <t>Коммунальное хозяйство</t>
  </si>
  <si>
    <t>Дополнительное образование детей</t>
  </si>
  <si>
    <t>Другие вопросы в области образования</t>
  </si>
  <si>
    <t>Другие вопросы в области социальной политики</t>
  </si>
  <si>
    <t>Культура</t>
  </si>
  <si>
    <t>Другие вопросы в области культуры, кинематографии</t>
  </si>
  <si>
    <t>Сельское хозяйство и рыболовство</t>
  </si>
  <si>
    <t>Дорожное хозяйство (дорожные фонды)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</si>
  <si>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</si>
  <si>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</si>
  <si>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</si>
  <si>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</si>
  <si>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</si>
  <si>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</si>
  <si>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</si>
  <si>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</si>
  <si>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</si>
  <si>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</si>
  <si>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</si>
  <si>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</si>
  <si>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ЖИЛИЩНО-КОММУНАЛЬНОЕ ХОЗЯЙСТВО</t>
  </si>
  <si>
    <t>ОБСЛУЖИВАНИЕ ГОСУДАРСТВЕННОГО И МУНИЦИПАЛЬНОГО ДОЛГА</t>
  </si>
  <si>
    <t>КУЛЬТУРА, КИНЕМАТОГРАФИЯ</t>
  </si>
  <si>
    <t>ОХРАНА ОКРУЖАЮЩЕЙ СРЕДЫ</t>
  </si>
  <si>
    <t>Администрация ЗАТО г. Североморск</t>
  </si>
  <si>
    <t>Управление финансов администрации ЗАТО г. Североморск</t>
  </si>
  <si>
    <t>Управление образования администрации ЗАТО г. Североморск</t>
  </si>
  <si>
    <t>Комитет по развитию городского хозяйства Администрации ЗАТО г. Североморск</t>
  </si>
  <si>
    <t>Совет депутатов ЗАТО г. Североморск</t>
  </si>
  <si>
    <t>КОНТРОЛЬНО-СЧЕТНАЯ ПАЛАТА ЗАТО Г. СЕВЕРОМОРСК</t>
  </si>
  <si>
    <t>Комитет имущественных отношений администрации ЗАТО г.Североморск</t>
  </si>
  <si>
    <t>тыс.руб.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</si>
  <si>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</si>
  <si>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</si>
  <si>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</si>
  <si>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Управление культуры, спорта, молодежной политики и международных связей администрации ЗАТО г. Североморск</t>
  </si>
  <si>
    <t>к отчету 2023 года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</si>
  <si>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</si>
  <si>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Обслуживание государственного (муниципального) долга</t>
  </si>
  <si>
    <t>Отчет                        2023 год</t>
  </si>
  <si>
    <t>Прогноз расходов на 2025-2027 годы (по ведомствам, разделам, подразделам)</t>
  </si>
  <si>
    <t>Утверждено на 01.11.24 года</t>
  </si>
  <si>
    <t>Проект                          2025 год</t>
  </si>
  <si>
    <t>к плану 2024 года</t>
  </si>
  <si>
    <t>Проект                       2026 год</t>
  </si>
  <si>
    <t>Проект                 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</si>
</sst>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64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5" fillId="0" borderId="1" xfId="2" applyNumberFormat="1" applyFont="1" applyProtection="1"/>
    <xf numFmtId="164" fontId="9" fillId="0" borderId="2" xfId="31" applyNumberFormat="1" applyFont="1" applyFill="1" applyBorder="1" applyAlignment="1" applyProtection="1">
      <alignment horizontal="right" vertical="top" shrinkToFit="1"/>
    </xf>
    <xf numFmtId="164" fontId="8" fillId="0" borderId="2" xfId="31" applyNumberFormat="1" applyFont="1" applyFill="1" applyBorder="1" applyAlignment="1" applyProtection="1">
      <alignment horizontal="right" vertical="top" shrinkToFit="1"/>
    </xf>
    <xf numFmtId="164" fontId="9" fillId="0" borderId="18" xfId="31" applyNumberFormat="1" applyFont="1" applyFill="1" applyBorder="1" applyAlignment="1" applyProtection="1">
      <alignment horizontal="right" vertical="top" shrinkToFit="1"/>
    </xf>
    <xf numFmtId="0" fontId="9" fillId="0" borderId="12" xfId="29" applyNumberFormat="1" applyFont="1" applyFill="1" applyBorder="1" applyProtection="1">
      <alignment vertical="top" wrapText="1"/>
    </xf>
    <xf numFmtId="1" fontId="9" fillId="0" borderId="2" xfId="30" applyNumberFormat="1" applyFont="1" applyFill="1" applyBorder="1" applyProtection="1">
      <alignment horizontal="center" vertical="top" shrinkToFit="1"/>
    </xf>
    <xf numFmtId="0" fontId="8" fillId="0" borderId="12" xfId="29" applyNumberFormat="1" applyFont="1" applyFill="1" applyBorder="1" applyProtection="1">
      <alignment vertical="top" wrapText="1"/>
    </xf>
    <xf numFmtId="1" fontId="8" fillId="0" borderId="2" xfId="30" applyNumberFormat="1" applyFont="1" applyFill="1" applyBorder="1" applyProtection="1">
      <alignment horizontal="center" vertical="top" shrinkToFit="1"/>
    </xf>
    <xf numFmtId="164" fontId="5" fillId="0" borderId="1" xfId="36" applyNumberFormat="1" applyFont="1" applyProtection="1">
      <alignment horizontal="left" wrapText="1"/>
    </xf>
    <xf numFmtId="0" fontId="8" fillId="0" borderId="3" xfId="48" applyNumberFormat="1" applyFont="1" applyFill="1" applyBorder="1" applyAlignment="1" applyProtection="1">
      <alignment vertical="top" wrapText="1"/>
    </xf>
    <xf numFmtId="1" fontId="8" fillId="0" borderId="10" xfId="30" applyNumberFormat="1" applyFont="1" applyFill="1" applyBorder="1" applyProtection="1">
      <alignment horizontal="center" vertical="top" shrinkToFit="1"/>
    </xf>
    <xf numFmtId="49" fontId="8" fillId="0" borderId="2" xfId="30" applyNumberFormat="1" applyFont="1" applyFill="1" applyBorder="1" applyProtection="1">
      <alignment horizontal="center" vertical="top" shrinkToFit="1"/>
    </xf>
    <xf numFmtId="0" fontId="8" fillId="0" borderId="14" xfId="29" applyNumberFormat="1" applyFont="1" applyFill="1" applyBorder="1" applyProtection="1">
      <alignment vertical="top" wrapText="1"/>
    </xf>
    <xf numFmtId="0" fontId="8" fillId="0" borderId="15" xfId="29" applyNumberFormat="1" applyFont="1" applyFill="1" applyBorder="1" applyProtection="1">
      <alignment vertical="top" wrapText="1"/>
    </xf>
    <xf numFmtId="0" fontId="8" fillId="0" borderId="16" xfId="48" applyNumberFormat="1" applyFont="1" applyFill="1" applyBorder="1" applyAlignment="1" applyProtection="1">
      <alignment vertical="top" wrapText="1"/>
    </xf>
    <xf numFmtId="0" fontId="8" fillId="0" borderId="3" xfId="29" applyNumberFormat="1" applyFont="1" applyFill="1" applyBorder="1" applyProtection="1">
      <alignment vertical="top" wrapText="1"/>
    </xf>
    <xf numFmtId="0" fontId="6" fillId="0" borderId="1" xfId="0" applyFont="1" applyBorder="1" applyProtection="1">
      <protection locked="0"/>
    </xf>
    <xf numFmtId="164" fontId="9" fillId="5" borderId="3" xfId="31" applyNumberFormat="1" applyFont="1" applyFill="1" applyBorder="1" applyAlignment="1" applyProtection="1">
      <alignment horizontal="right" vertical="top" shrinkToFit="1"/>
    </xf>
    <xf numFmtId="164" fontId="9" fillId="0" borderId="13" xfId="31" applyNumberFormat="1" applyFont="1" applyFill="1" applyBorder="1" applyAlignment="1" applyProtection="1">
      <alignment horizontal="right" vertical="top" shrinkToFit="1"/>
    </xf>
    <xf numFmtId="164" fontId="8" fillId="5" borderId="3" xfId="31" applyNumberFormat="1" applyFont="1" applyFill="1" applyBorder="1" applyAlignment="1" applyProtection="1">
      <alignment horizontal="right" vertical="top" shrinkToFit="1"/>
    </xf>
    <xf numFmtId="164" fontId="8" fillId="0" borderId="13" xfId="31" applyNumberFormat="1" applyFont="1" applyFill="1" applyBorder="1" applyAlignment="1" applyProtection="1">
      <alignment horizontal="right" vertical="top" shrinkToFit="1"/>
    </xf>
    <xf numFmtId="164" fontId="9" fillId="0" borderId="19" xfId="34" applyNumberFormat="1" applyFont="1" applyFill="1" applyBorder="1" applyAlignment="1" applyProtection="1">
      <alignment horizontal="right" vertical="top" shrinkToFit="1"/>
    </xf>
    <xf numFmtId="4" fontId="5" fillId="0" borderId="1" xfId="2" applyNumberFormat="1" applyFont="1" applyProtection="1"/>
    <xf numFmtId="4" fontId="6" fillId="0" borderId="0" xfId="0" applyNumberFormat="1" applyFont="1" applyProtection="1">
      <protection locked="0"/>
    </xf>
    <xf numFmtId="0" fontId="11" fillId="6" borderId="0" xfId="0" applyFont="1" applyFill="1"/>
    <xf numFmtId="0" fontId="5" fillId="0" borderId="1" xfId="36" applyNumberFormat="1" applyFont="1" applyProtection="1">
      <alignment horizontal="left" wrapText="1"/>
    </xf>
    <xf numFmtId="0" fontId="9" fillId="0" borderId="15" xfId="29" applyNumberFormat="1" applyFont="1" applyFill="1" applyBorder="1" applyProtection="1">
      <alignment vertical="top" wrapText="1"/>
    </xf>
    <xf numFmtId="0" fontId="5" fillId="0" borderId="1" xfId="36" applyNumberFormat="1" applyFont="1" applyProtection="1">
      <alignment horizontal="left" wrapText="1"/>
    </xf>
    <xf numFmtId="0" fontId="9" fillId="5" borderId="3" xfId="0" applyFont="1" applyFill="1" applyBorder="1" applyAlignment="1">
      <alignment horizontal="center" vertical="center" wrapText="1"/>
    </xf>
    <xf numFmtId="0" fontId="9" fillId="0" borderId="17" xfId="33" applyNumberFormat="1" applyFont="1" applyFill="1" applyBorder="1" applyProtection="1">
      <alignment horizontal="left"/>
    </xf>
    <xf numFmtId="0" fontId="9" fillId="0" borderId="18" xfId="33" applyFont="1" applyFill="1" applyBorder="1">
      <alignment horizontal="left"/>
    </xf>
    <xf numFmtId="0" fontId="5" fillId="0" borderId="1" xfId="36" applyNumberFormat="1" applyFont="1" applyProtection="1">
      <alignment horizontal="left" wrapText="1"/>
    </xf>
    <xf numFmtId="0" fontId="5" fillId="0" borderId="1" xfId="36" applyFont="1">
      <alignment horizontal="left" wrapText="1"/>
    </xf>
    <xf numFmtId="0" fontId="7" fillId="0" borderId="0" xfId="0" applyFont="1" applyAlignment="1" applyProtection="1">
      <alignment horizontal="center"/>
      <protection locked="0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164" fontId="9" fillId="5" borderId="4" xfId="0" applyNumberFormat="1" applyFont="1" applyFill="1" applyBorder="1" applyAlignment="1">
      <alignment horizontal="center" vertical="center" wrapText="1"/>
    </xf>
    <xf numFmtId="164" fontId="9" fillId="5" borderId="8" xfId="0" applyNumberFormat="1" applyFont="1" applyFill="1" applyBorder="1" applyAlignment="1">
      <alignment horizontal="center" vertical="center" wrapText="1"/>
    </xf>
    <xf numFmtId="164" fontId="9" fillId="5" borderId="9" xfId="0" applyNumberFormat="1" applyFont="1" applyFill="1" applyBorder="1" applyAlignment="1">
      <alignment horizontal="center" vertical="center" wrapText="1"/>
    </xf>
    <xf numFmtId="164" fontId="9" fillId="5" borderId="3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164" fontId="8" fillId="0" borderId="0" xfId="0" applyNumberFormat="1" applyFont="1" applyProtection="1"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164" fontId="9" fillId="6" borderId="4" xfId="0" applyNumberFormat="1" applyFont="1" applyFill="1" applyBorder="1" applyAlignment="1">
      <alignment horizontal="center" vertical="center" wrapText="1"/>
    </xf>
    <xf numFmtId="164" fontId="9" fillId="6" borderId="8" xfId="0" applyNumberFormat="1" applyFont="1" applyFill="1" applyBorder="1" applyAlignment="1">
      <alignment horizontal="center" vertical="center" wrapText="1"/>
    </xf>
    <xf numFmtId="164" fontId="9" fillId="6" borderId="9" xfId="0" applyNumberFormat="1" applyFont="1" applyFill="1" applyBorder="1" applyAlignment="1">
      <alignment horizontal="center" vertical="center" wrapText="1"/>
    </xf>
    <xf numFmtId="164" fontId="9" fillId="0" borderId="20" xfId="31" applyNumberFormat="1" applyFont="1" applyFill="1" applyBorder="1" applyAlignment="1" applyProtection="1">
      <alignment horizontal="right" vertical="top" shrinkToFit="1"/>
    </xf>
    <xf numFmtId="164" fontId="9" fillId="0" borderId="2" xfId="31" applyNumberFormat="1" applyFont="1" applyFill="1" applyAlignment="1" applyProtection="1">
      <alignment horizontal="right" vertical="top" shrinkToFit="1"/>
    </xf>
    <xf numFmtId="164" fontId="8" fillId="0" borderId="10" xfId="31" applyNumberFormat="1" applyFont="1" applyFill="1" applyBorder="1" applyAlignment="1" applyProtection="1">
      <alignment horizontal="right" vertical="top" shrinkToFit="1"/>
    </xf>
    <xf numFmtId="164" fontId="8" fillId="0" borderId="2" xfId="31" applyNumberFormat="1" applyFont="1" applyFill="1" applyAlignment="1" applyProtection="1">
      <alignment horizontal="right" vertical="top" shrinkToFit="1"/>
    </xf>
    <xf numFmtId="164" fontId="9" fillId="0" borderId="10" xfId="31" applyNumberFormat="1" applyFont="1" applyFill="1" applyBorder="1" applyAlignment="1" applyProtection="1">
      <alignment horizontal="right" vertical="top" shrinkToFit="1"/>
    </xf>
    <xf numFmtId="164" fontId="9" fillId="0" borderId="11" xfId="34" applyNumberFormat="1" applyFont="1" applyFill="1" applyBorder="1" applyAlignment="1" applyProtection="1">
      <alignment horizontal="right" vertical="top" shrinkToFit="1"/>
    </xf>
    <xf numFmtId="164" fontId="9" fillId="0" borderId="0" xfId="0" applyNumberFormat="1" applyFont="1" applyProtection="1">
      <protection locked="0"/>
    </xf>
  </cellXfs>
  <cellStyles count="53">
    <cellStyle name="br" xfId="39"/>
    <cellStyle name="col" xfId="38"/>
    <cellStyle name="st24" xfId="52"/>
    <cellStyle name="st25" xfId="51"/>
    <cellStyle name="st51" xfId="50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showGridLines="0" tabSelected="1" zoomScaleNormal="100" zoomScaleSheetLayoutView="100" workbookViewId="0">
      <selection activeCell="S10" sqref="S10"/>
    </sheetView>
  </sheetViews>
  <sheetFormatPr defaultRowHeight="15" outlineLevelRow="2" x14ac:dyDescent="0.25"/>
  <cols>
    <col min="1" max="1" width="30.7109375" style="1" customWidth="1"/>
    <col min="2" max="2" width="7.7109375" style="1" customWidth="1"/>
    <col min="3" max="4" width="9.7109375" style="1" customWidth="1"/>
    <col min="5" max="5" width="11.5703125" style="1" customWidth="1"/>
    <col min="6" max="7" width="9.7109375" style="1" customWidth="1"/>
    <col min="8" max="8" width="7" style="1" customWidth="1"/>
    <col min="9" max="9" width="8.85546875" style="1" customWidth="1"/>
    <col min="10" max="10" width="7.42578125" style="20" customWidth="1"/>
    <col min="11" max="12" width="11" style="52" customWidth="1"/>
    <col min="13" max="16384" width="9.140625" style="1"/>
  </cols>
  <sheetData>
    <row r="1" spans="1:12" x14ac:dyDescent="0.25">
      <c r="A1" s="37" t="s">
        <v>119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75" x14ac:dyDescent="0.25">
      <c r="A2" s="38"/>
      <c r="B2" s="39"/>
      <c r="C2" s="39"/>
      <c r="D2" s="39"/>
      <c r="E2" s="39"/>
      <c r="F2" s="39"/>
      <c r="G2" s="39"/>
      <c r="H2" s="39"/>
      <c r="I2" s="4"/>
    </row>
    <row r="3" spans="1:12" ht="15.75" x14ac:dyDescent="0.25">
      <c r="A3" s="40"/>
      <c r="B3" s="41"/>
      <c r="C3" s="41"/>
      <c r="D3" s="41"/>
      <c r="E3" s="41"/>
      <c r="F3" s="41"/>
      <c r="G3" s="41"/>
      <c r="H3" s="41"/>
      <c r="I3" s="4"/>
      <c r="L3" s="53" t="s">
        <v>110</v>
      </c>
    </row>
    <row r="4" spans="1:12" s="28" customFormat="1" ht="12.75" x14ac:dyDescent="0.2">
      <c r="A4" s="42" t="s">
        <v>0</v>
      </c>
      <c r="B4" s="42" t="s">
        <v>56</v>
      </c>
      <c r="C4" s="42" t="s">
        <v>57</v>
      </c>
      <c r="D4" s="43" t="s">
        <v>118</v>
      </c>
      <c r="E4" s="46" t="s">
        <v>120</v>
      </c>
      <c r="F4" s="42" t="s">
        <v>121</v>
      </c>
      <c r="G4" s="47" t="s">
        <v>58</v>
      </c>
      <c r="H4" s="48"/>
      <c r="I4" s="48"/>
      <c r="J4" s="49"/>
      <c r="K4" s="54" t="s">
        <v>123</v>
      </c>
      <c r="L4" s="54" t="s">
        <v>124</v>
      </c>
    </row>
    <row r="5" spans="1:12" s="28" customFormat="1" ht="12.75" x14ac:dyDescent="0.2">
      <c r="A5" s="42"/>
      <c r="B5" s="42"/>
      <c r="C5" s="42"/>
      <c r="D5" s="44"/>
      <c r="E5" s="46"/>
      <c r="F5" s="42"/>
      <c r="G5" s="50" t="s">
        <v>115</v>
      </c>
      <c r="H5" s="51"/>
      <c r="I5" s="47" t="s">
        <v>122</v>
      </c>
      <c r="J5" s="49"/>
      <c r="K5" s="55"/>
      <c r="L5" s="55"/>
    </row>
    <row r="6" spans="1:12" s="28" customFormat="1" ht="12.75" customHeight="1" x14ac:dyDescent="0.2">
      <c r="A6" s="42"/>
      <c r="B6" s="42"/>
      <c r="C6" s="42"/>
      <c r="D6" s="45"/>
      <c r="E6" s="46"/>
      <c r="F6" s="42"/>
      <c r="G6" s="32" t="s">
        <v>59</v>
      </c>
      <c r="H6" s="32" t="s">
        <v>60</v>
      </c>
      <c r="I6" s="32" t="s">
        <v>59</v>
      </c>
      <c r="J6" s="32" t="s">
        <v>60</v>
      </c>
      <c r="K6" s="56"/>
      <c r="L6" s="56"/>
    </row>
    <row r="7" spans="1:12" s="2" customFormat="1" ht="14.25" x14ac:dyDescent="0.2">
      <c r="A7" s="8" t="s">
        <v>103</v>
      </c>
      <c r="B7" s="9" t="s">
        <v>1</v>
      </c>
      <c r="C7" s="9" t="s">
        <v>2</v>
      </c>
      <c r="D7" s="5">
        <v>93227.301890000002</v>
      </c>
      <c r="E7" s="5">
        <v>112801.03906</v>
      </c>
      <c r="F7" s="5">
        <v>118217.12286999999</v>
      </c>
      <c r="G7" s="21">
        <f>F7-D7</f>
        <v>24989.82097999999</v>
      </c>
      <c r="H7" s="5">
        <f>F7/D7*100</f>
        <v>126.80526034045883</v>
      </c>
      <c r="I7" s="5">
        <f>F7-E7</f>
        <v>5416.0838099999964</v>
      </c>
      <c r="J7" s="22">
        <f>F7/E7*100</f>
        <v>104.80144851069957</v>
      </c>
      <c r="K7" s="57">
        <v>107684.86764</v>
      </c>
      <c r="L7" s="58">
        <v>108344.21281</v>
      </c>
    </row>
    <row r="8" spans="1:12" ht="22.5" outlineLevel="1" x14ac:dyDescent="0.25">
      <c r="A8" s="10" t="s">
        <v>92</v>
      </c>
      <c r="B8" s="11" t="s">
        <v>1</v>
      </c>
      <c r="C8" s="11" t="s">
        <v>3</v>
      </c>
      <c r="D8" s="6">
        <v>66173.242790000004</v>
      </c>
      <c r="E8" s="6">
        <v>81363.286110000001</v>
      </c>
      <c r="F8" s="6">
        <v>85853.260259999995</v>
      </c>
      <c r="G8" s="23">
        <f>F8-D8</f>
        <v>19680.017469999992</v>
      </c>
      <c r="H8" s="6">
        <f>F8/D8*100</f>
        <v>129.74014365965755</v>
      </c>
      <c r="I8" s="6">
        <f>F8-E8</f>
        <v>4489.9741499999946</v>
      </c>
      <c r="J8" s="24">
        <f t="shared" ref="J8:J63" si="0">F8/E8*100</f>
        <v>105.51842773893094</v>
      </c>
      <c r="K8" s="59">
        <v>74976.631030000004</v>
      </c>
      <c r="L8" s="60">
        <v>75385.876199999999</v>
      </c>
    </row>
    <row r="9" spans="1:12" ht="45" outlineLevel="2" x14ac:dyDescent="0.25">
      <c r="A9" s="10" t="s">
        <v>62</v>
      </c>
      <c r="B9" s="11" t="s">
        <v>1</v>
      </c>
      <c r="C9" s="11" t="s">
        <v>4</v>
      </c>
      <c r="D9" s="6">
        <v>3466.9112700000001</v>
      </c>
      <c r="E9" s="6">
        <v>7044.4856099999997</v>
      </c>
      <c r="F9" s="6">
        <v>4908.4127099999996</v>
      </c>
      <c r="G9" s="23">
        <f t="shared" ref="G9:G56" si="1">F9-D9</f>
        <v>1441.5014399999995</v>
      </c>
      <c r="H9" s="6">
        <f t="shared" ref="H9:H64" si="2">F9/D9*100</f>
        <v>141.57883856081494</v>
      </c>
      <c r="I9" s="6">
        <f t="shared" ref="I9:I58" si="3">F9-E9</f>
        <v>-2136.0729000000001</v>
      </c>
      <c r="J9" s="24">
        <f t="shared" si="0"/>
        <v>69.677375776483402</v>
      </c>
      <c r="K9" s="59">
        <v>4758.4127099999996</v>
      </c>
      <c r="L9" s="60">
        <v>4908.4127099999996</v>
      </c>
    </row>
    <row r="10" spans="1:12" ht="56.25" outlineLevel="2" x14ac:dyDescent="0.25">
      <c r="A10" s="10" t="s">
        <v>116</v>
      </c>
      <c r="B10" s="11" t="s">
        <v>1</v>
      </c>
      <c r="C10" s="11" t="s">
        <v>5</v>
      </c>
      <c r="D10" s="6">
        <v>54716.863469999997</v>
      </c>
      <c r="E10" s="6">
        <v>65075.305840000001</v>
      </c>
      <c r="F10" s="6">
        <v>63603.39428</v>
      </c>
      <c r="G10" s="23">
        <f t="shared" si="1"/>
        <v>8886.5308100000038</v>
      </c>
      <c r="H10" s="6">
        <f t="shared" si="2"/>
        <v>116.24093605963412</v>
      </c>
      <c r="I10" s="6">
        <f t="shared" si="3"/>
        <v>-1471.9115600000005</v>
      </c>
      <c r="J10" s="24">
        <f t="shared" si="0"/>
        <v>97.738141156617885</v>
      </c>
      <c r="K10" s="59">
        <v>62935.795130000006</v>
      </c>
      <c r="L10" s="60">
        <v>63331.494279999999</v>
      </c>
    </row>
    <row r="11" spans="1:12" outlineLevel="2" x14ac:dyDescent="0.25">
      <c r="A11" s="10" t="s">
        <v>63</v>
      </c>
      <c r="B11" s="11" t="s">
        <v>1</v>
      </c>
      <c r="C11" s="11" t="s">
        <v>6</v>
      </c>
      <c r="D11" s="6">
        <v>0</v>
      </c>
      <c r="E11" s="6">
        <v>9.8576499999999996</v>
      </c>
      <c r="F11" s="6">
        <v>10.405290000000001</v>
      </c>
      <c r="G11" s="23">
        <f t="shared" si="1"/>
        <v>10.405290000000001</v>
      </c>
      <c r="H11" s="6">
        <v>0</v>
      </c>
      <c r="I11" s="6">
        <f t="shared" si="3"/>
        <v>0.54764000000000124</v>
      </c>
      <c r="J11" s="24">
        <f t="shared" si="0"/>
        <v>105.5554822904039</v>
      </c>
      <c r="K11" s="59">
        <v>64.788089999999997</v>
      </c>
      <c r="L11" s="60">
        <v>10.138680000000001</v>
      </c>
    </row>
    <row r="12" spans="1:12" ht="22.5" outlineLevel="2" x14ac:dyDescent="0.25">
      <c r="A12" s="10" t="s">
        <v>64</v>
      </c>
      <c r="B12" s="11" t="s">
        <v>1</v>
      </c>
      <c r="C12" s="11" t="s">
        <v>7</v>
      </c>
      <c r="D12" s="6">
        <v>0</v>
      </c>
      <c r="E12" s="6">
        <v>1082.23479</v>
      </c>
      <c r="F12" s="6">
        <v>9469.2628800000002</v>
      </c>
      <c r="G12" s="23">
        <f t="shared" si="1"/>
        <v>9469.2628800000002</v>
      </c>
      <c r="H12" s="6" t="e">
        <f>F12/D12*100</f>
        <v>#DIV/0!</v>
      </c>
      <c r="I12" s="6">
        <f t="shared" si="3"/>
        <v>8387.0280899999998</v>
      </c>
      <c r="J12" s="24">
        <f t="shared" si="0"/>
        <v>874.97306199147408</v>
      </c>
      <c r="K12" s="59">
        <v>0</v>
      </c>
      <c r="L12" s="60">
        <v>0</v>
      </c>
    </row>
    <row r="13" spans="1:12" outlineLevel="2" x14ac:dyDescent="0.25">
      <c r="A13" s="10" t="s">
        <v>65</v>
      </c>
      <c r="B13" s="11" t="s">
        <v>1</v>
      </c>
      <c r="C13" s="11" t="s">
        <v>8</v>
      </c>
      <c r="D13" s="6">
        <v>7989.4680500000004</v>
      </c>
      <c r="E13" s="6">
        <v>8151.4022199999999</v>
      </c>
      <c r="F13" s="6">
        <v>7861.7851000000001</v>
      </c>
      <c r="G13" s="23">
        <f t="shared" si="1"/>
        <v>-127.68295000000035</v>
      </c>
      <c r="H13" s="6">
        <f t="shared" si="2"/>
        <v>98.401859182602266</v>
      </c>
      <c r="I13" s="6">
        <f t="shared" si="3"/>
        <v>-289.61711999999989</v>
      </c>
      <c r="J13" s="24">
        <f t="shared" si="0"/>
        <v>96.447026999975478</v>
      </c>
      <c r="K13" s="59">
        <v>7217.6350999999995</v>
      </c>
      <c r="L13" s="60">
        <v>7135.8305300000002</v>
      </c>
    </row>
    <row r="14" spans="1:12" ht="33.75" outlineLevel="1" x14ac:dyDescent="0.25">
      <c r="A14" s="10" t="s">
        <v>93</v>
      </c>
      <c r="B14" s="11" t="s">
        <v>1</v>
      </c>
      <c r="C14" s="11" t="s">
        <v>9</v>
      </c>
      <c r="D14" s="6">
        <v>4294.1569600000003</v>
      </c>
      <c r="E14" s="6">
        <v>5207.70406</v>
      </c>
      <c r="F14" s="6">
        <v>5639.5592500000002</v>
      </c>
      <c r="G14" s="23">
        <f t="shared" si="1"/>
        <v>1345.40229</v>
      </c>
      <c r="H14" s="6">
        <f t="shared" si="2"/>
        <v>131.33099936803427</v>
      </c>
      <c r="I14" s="6">
        <f t="shared" si="3"/>
        <v>431.85519000000022</v>
      </c>
      <c r="J14" s="24">
        <f t="shared" si="0"/>
        <v>108.29262156651814</v>
      </c>
      <c r="K14" s="59">
        <v>5639.5592500000002</v>
      </c>
      <c r="L14" s="60">
        <v>5639.5592500000002</v>
      </c>
    </row>
    <row r="15" spans="1:12" outlineLevel="2" x14ac:dyDescent="0.25">
      <c r="A15" s="10" t="s">
        <v>66</v>
      </c>
      <c r="B15" s="11" t="s">
        <v>1</v>
      </c>
      <c r="C15" s="11" t="s">
        <v>10</v>
      </c>
      <c r="D15" s="6">
        <v>3947.5645300000001</v>
      </c>
      <c r="E15" s="6">
        <v>4538.70406</v>
      </c>
      <c r="F15" s="6">
        <v>5189.5592500000002</v>
      </c>
      <c r="G15" s="23">
        <f t="shared" si="1"/>
        <v>1241.9947200000001</v>
      </c>
      <c r="H15" s="6">
        <f t="shared" si="2"/>
        <v>131.46230316341402</v>
      </c>
      <c r="I15" s="6">
        <f t="shared" si="3"/>
        <v>650.85519000000022</v>
      </c>
      <c r="J15" s="24">
        <f t="shared" si="0"/>
        <v>114.34011077602624</v>
      </c>
      <c r="K15" s="59">
        <v>5189.5592500000002</v>
      </c>
      <c r="L15" s="60">
        <v>5189.5592500000002</v>
      </c>
    </row>
    <row r="16" spans="1:12" outlineLevel="2" x14ac:dyDescent="0.25">
      <c r="A16" s="13" t="s">
        <v>112</v>
      </c>
      <c r="B16" s="14">
        <v>701</v>
      </c>
      <c r="C16" s="15" t="s">
        <v>11</v>
      </c>
      <c r="D16" s="6">
        <v>138.35159999999999</v>
      </c>
      <c r="E16" s="6">
        <v>325.5</v>
      </c>
      <c r="F16" s="6">
        <v>162</v>
      </c>
      <c r="G16" s="23">
        <f t="shared" ref="G16:G17" si="4">F16-D16</f>
        <v>23.648400000000009</v>
      </c>
      <c r="H16" s="6">
        <v>0</v>
      </c>
      <c r="I16" s="6">
        <f t="shared" ref="I16:I17" si="5">F16-E16</f>
        <v>-163.5</v>
      </c>
      <c r="J16" s="24">
        <v>0</v>
      </c>
      <c r="K16" s="59">
        <v>162</v>
      </c>
      <c r="L16" s="60">
        <v>162</v>
      </c>
    </row>
    <row r="17" spans="1:12" ht="45" outlineLevel="1" x14ac:dyDescent="0.25">
      <c r="A17" s="13" t="s">
        <v>113</v>
      </c>
      <c r="B17" s="14">
        <v>701</v>
      </c>
      <c r="C17" s="15" t="s">
        <v>111</v>
      </c>
      <c r="D17" s="6">
        <v>72.457499999999996</v>
      </c>
      <c r="E17" s="6">
        <v>188.5</v>
      </c>
      <c r="F17" s="6">
        <v>158</v>
      </c>
      <c r="G17" s="23">
        <f t="shared" si="4"/>
        <v>85.542500000000004</v>
      </c>
      <c r="H17" s="6">
        <v>0</v>
      </c>
      <c r="I17" s="6">
        <f t="shared" si="5"/>
        <v>-30.5</v>
      </c>
      <c r="J17" s="24">
        <v>0</v>
      </c>
      <c r="K17" s="59">
        <v>158</v>
      </c>
      <c r="L17" s="60">
        <v>158</v>
      </c>
    </row>
    <row r="18" spans="1:12" ht="33.75" outlineLevel="2" x14ac:dyDescent="0.25">
      <c r="A18" s="10" t="s">
        <v>67</v>
      </c>
      <c r="B18" s="11" t="s">
        <v>1</v>
      </c>
      <c r="C18" s="11" t="s">
        <v>12</v>
      </c>
      <c r="D18" s="6">
        <v>135.78333000000001</v>
      </c>
      <c r="E18" s="6">
        <v>155</v>
      </c>
      <c r="F18" s="6">
        <v>130</v>
      </c>
      <c r="G18" s="23">
        <f t="shared" si="1"/>
        <v>-5.7833300000000065</v>
      </c>
      <c r="H18" s="6">
        <f t="shared" si="2"/>
        <v>95.740765821548194</v>
      </c>
      <c r="I18" s="6">
        <f t="shared" si="3"/>
        <v>-25</v>
      </c>
      <c r="J18" s="24">
        <f t="shared" si="0"/>
        <v>83.870967741935488</v>
      </c>
      <c r="K18" s="59">
        <v>130</v>
      </c>
      <c r="L18" s="60">
        <v>130</v>
      </c>
    </row>
    <row r="19" spans="1:12" outlineLevel="2" x14ac:dyDescent="0.25">
      <c r="A19" s="10" t="s">
        <v>94</v>
      </c>
      <c r="B19" s="11" t="s">
        <v>1</v>
      </c>
      <c r="C19" s="11" t="s">
        <v>13</v>
      </c>
      <c r="D19" s="6">
        <v>604.31299999999999</v>
      </c>
      <c r="E19" s="6">
        <v>712.197</v>
      </c>
      <c r="F19" s="6">
        <v>1267.6959999999999</v>
      </c>
      <c r="G19" s="23">
        <f t="shared" si="1"/>
        <v>663.38299999999992</v>
      </c>
      <c r="H19" s="6">
        <f t="shared" si="2"/>
        <v>209.77473593981927</v>
      </c>
      <c r="I19" s="6">
        <f t="shared" si="3"/>
        <v>555.49899999999991</v>
      </c>
      <c r="J19" s="24">
        <f t="shared" si="0"/>
        <v>177.99794158077046</v>
      </c>
      <c r="K19" s="59">
        <v>1267.57</v>
      </c>
      <c r="L19" s="60">
        <v>1267.57</v>
      </c>
    </row>
    <row r="20" spans="1:12" outlineLevel="1" x14ac:dyDescent="0.25">
      <c r="A20" s="10" t="s">
        <v>68</v>
      </c>
      <c r="B20" s="11" t="s">
        <v>1</v>
      </c>
      <c r="C20" s="11" t="s">
        <v>14</v>
      </c>
      <c r="D20" s="6">
        <v>36.366</v>
      </c>
      <c r="E20" s="6">
        <v>38.548000000000002</v>
      </c>
      <c r="F20" s="6">
        <v>40.86</v>
      </c>
      <c r="G20" s="23">
        <f t="shared" si="1"/>
        <v>4.4939999999999998</v>
      </c>
      <c r="H20" s="6">
        <f t="shared" si="2"/>
        <v>112.35769674971128</v>
      </c>
      <c r="I20" s="6">
        <f t="shared" si="3"/>
        <v>2.3119999999999976</v>
      </c>
      <c r="J20" s="24">
        <f t="shared" si="0"/>
        <v>105.9977171318875</v>
      </c>
      <c r="K20" s="59">
        <v>40.86</v>
      </c>
      <c r="L20" s="60">
        <v>40.86</v>
      </c>
    </row>
    <row r="21" spans="1:12" ht="22.5" outlineLevel="2" x14ac:dyDescent="0.25">
      <c r="A21" s="10" t="s">
        <v>69</v>
      </c>
      <c r="B21" s="11" t="s">
        <v>1</v>
      </c>
      <c r="C21" s="11" t="s">
        <v>15</v>
      </c>
      <c r="D21" s="6">
        <v>567.947</v>
      </c>
      <c r="E21" s="6">
        <v>673.649</v>
      </c>
      <c r="F21" s="6">
        <v>1226.836</v>
      </c>
      <c r="G21" s="23">
        <f t="shared" si="1"/>
        <v>658.88900000000001</v>
      </c>
      <c r="H21" s="6">
        <f t="shared" si="2"/>
        <v>216.01240960864305</v>
      </c>
      <c r="I21" s="6">
        <f t="shared" si="3"/>
        <v>553.18700000000001</v>
      </c>
      <c r="J21" s="24">
        <f t="shared" si="0"/>
        <v>182.11798726042792</v>
      </c>
      <c r="K21" s="59">
        <v>1226.71</v>
      </c>
      <c r="L21" s="60">
        <v>1226.71</v>
      </c>
    </row>
    <row r="22" spans="1:12" outlineLevel="2" x14ac:dyDescent="0.25">
      <c r="A22" s="10" t="s">
        <v>96</v>
      </c>
      <c r="B22" s="11" t="s">
        <v>1</v>
      </c>
      <c r="C22" s="11" t="s">
        <v>22</v>
      </c>
      <c r="D22" s="6">
        <v>22155.58914</v>
      </c>
      <c r="E22" s="6">
        <v>25517.851890000002</v>
      </c>
      <c r="F22" s="6">
        <v>25456.607359999998</v>
      </c>
      <c r="G22" s="23">
        <f t="shared" si="1"/>
        <v>3301.0182199999981</v>
      </c>
      <c r="H22" s="6">
        <f t="shared" si="2"/>
        <v>114.89925724448598</v>
      </c>
      <c r="I22" s="6">
        <f t="shared" si="3"/>
        <v>-61.244530000003579</v>
      </c>
      <c r="J22" s="24">
        <f t="shared" si="0"/>
        <v>99.759993394961256</v>
      </c>
      <c r="K22" s="59">
        <v>25801.107359999998</v>
      </c>
      <c r="L22" s="60">
        <v>26051.20736</v>
      </c>
    </row>
    <row r="23" spans="1:12" outlineLevel="1" x14ac:dyDescent="0.25">
      <c r="A23" s="10" t="s">
        <v>61</v>
      </c>
      <c r="B23" s="11" t="s">
        <v>1</v>
      </c>
      <c r="C23" s="11" t="s">
        <v>23</v>
      </c>
      <c r="D23" s="6">
        <v>6946.0608400000001</v>
      </c>
      <c r="E23" s="6">
        <v>7725.3547900000003</v>
      </c>
      <c r="F23" s="6">
        <v>8353.005360000001</v>
      </c>
      <c r="G23" s="23">
        <f t="shared" si="1"/>
        <v>1406.9445200000009</v>
      </c>
      <c r="H23" s="6">
        <f t="shared" si="2"/>
        <v>120.25528644808128</v>
      </c>
      <c r="I23" s="6">
        <f t="shared" si="3"/>
        <v>627.6505700000007</v>
      </c>
      <c r="J23" s="24">
        <f t="shared" si="0"/>
        <v>108.12455333200303</v>
      </c>
      <c r="K23" s="59">
        <v>8353.005360000001</v>
      </c>
      <c r="L23" s="60">
        <v>8353.005360000001</v>
      </c>
    </row>
    <row r="24" spans="1:12" outlineLevel="2" x14ac:dyDescent="0.25">
      <c r="A24" s="10" t="s">
        <v>73</v>
      </c>
      <c r="B24" s="11" t="s">
        <v>1</v>
      </c>
      <c r="C24" s="11" t="s">
        <v>24</v>
      </c>
      <c r="D24" s="6">
        <v>10897.00899</v>
      </c>
      <c r="E24" s="6">
        <v>12497.1</v>
      </c>
      <c r="F24" s="6">
        <v>12017.4</v>
      </c>
      <c r="G24" s="23">
        <f t="shared" si="1"/>
        <v>1120.3910099999994</v>
      </c>
      <c r="H24" s="6">
        <f t="shared" si="2"/>
        <v>110.28163793411719</v>
      </c>
      <c r="I24" s="6">
        <f t="shared" si="3"/>
        <v>-479.70000000000073</v>
      </c>
      <c r="J24" s="24">
        <f t="shared" si="0"/>
        <v>96.161509470197075</v>
      </c>
      <c r="K24" s="59">
        <v>12146.5</v>
      </c>
      <c r="L24" s="60">
        <v>12215.7</v>
      </c>
    </row>
    <row r="25" spans="1:12" outlineLevel="2" x14ac:dyDescent="0.25">
      <c r="A25" s="10" t="s">
        <v>74</v>
      </c>
      <c r="B25" s="11" t="s">
        <v>1</v>
      </c>
      <c r="C25" s="11" t="s">
        <v>25</v>
      </c>
      <c r="D25" s="6">
        <v>873.82306000000005</v>
      </c>
      <c r="E25" s="6">
        <v>1564.7</v>
      </c>
      <c r="F25" s="6">
        <v>1507.4</v>
      </c>
      <c r="G25" s="23">
        <f t="shared" si="1"/>
        <v>633.57694000000004</v>
      </c>
      <c r="H25" s="6">
        <f t="shared" si="2"/>
        <v>172.50631952880713</v>
      </c>
      <c r="I25" s="6">
        <f t="shared" si="3"/>
        <v>-57.299999999999955</v>
      </c>
      <c r="J25" s="24">
        <f t="shared" si="0"/>
        <v>96.33795615772992</v>
      </c>
      <c r="K25" s="59">
        <v>1722.8</v>
      </c>
      <c r="L25" s="60">
        <v>1903.7</v>
      </c>
    </row>
    <row r="26" spans="1:12" ht="22.5" outlineLevel="2" x14ac:dyDescent="0.25">
      <c r="A26" s="10" t="s">
        <v>82</v>
      </c>
      <c r="B26" s="11">
        <v>701</v>
      </c>
      <c r="C26" s="11" t="s">
        <v>37</v>
      </c>
      <c r="D26" s="6">
        <v>3438.69625</v>
      </c>
      <c r="E26" s="6">
        <v>3730.6970999999999</v>
      </c>
      <c r="F26" s="6">
        <v>3578.8020000000001</v>
      </c>
      <c r="G26" s="23">
        <f t="shared" ref="G26" si="6">F26-D26</f>
        <v>140.10575000000017</v>
      </c>
      <c r="H26" s="6">
        <v>0</v>
      </c>
      <c r="I26" s="6">
        <f t="shared" ref="I26" si="7">F26-E26</f>
        <v>-151.89509999999973</v>
      </c>
      <c r="J26" s="24">
        <v>0</v>
      </c>
      <c r="K26" s="59">
        <v>3578.8020000000001</v>
      </c>
      <c r="L26" s="60">
        <v>3578.8020000000001</v>
      </c>
    </row>
    <row r="27" spans="1:12" s="2" customFormat="1" ht="21" outlineLevel="2" x14ac:dyDescent="0.2">
      <c r="A27" s="8" t="s">
        <v>104</v>
      </c>
      <c r="B27" s="9" t="s">
        <v>30</v>
      </c>
      <c r="C27" s="9" t="s">
        <v>2</v>
      </c>
      <c r="D27" s="5">
        <v>29614.732820000001</v>
      </c>
      <c r="E27" s="5">
        <v>43116.789210000003</v>
      </c>
      <c r="F27" s="5">
        <v>50812.111550000001</v>
      </c>
      <c r="G27" s="21">
        <f t="shared" si="1"/>
        <v>21197.37873</v>
      </c>
      <c r="H27" s="5">
        <f t="shared" si="2"/>
        <v>171.57713986088902</v>
      </c>
      <c r="I27" s="5">
        <f t="shared" si="3"/>
        <v>7695.3223399999988</v>
      </c>
      <c r="J27" s="22">
        <f t="shared" si="0"/>
        <v>117.84762381660654</v>
      </c>
      <c r="K27" s="61">
        <v>68761.72901000001</v>
      </c>
      <c r="L27" s="58">
        <v>111407.69791</v>
      </c>
    </row>
    <row r="28" spans="1:12" ht="22.5" outlineLevel="2" x14ac:dyDescent="0.25">
      <c r="A28" s="10" t="s">
        <v>92</v>
      </c>
      <c r="B28" s="11" t="s">
        <v>30</v>
      </c>
      <c r="C28" s="11" t="s">
        <v>3</v>
      </c>
      <c r="D28" s="6">
        <v>29579.772819999998</v>
      </c>
      <c r="E28" s="6">
        <v>43115.333480000001</v>
      </c>
      <c r="F28" s="6">
        <v>46984.764650000005</v>
      </c>
      <c r="G28" s="23">
        <f t="shared" si="1"/>
        <v>17404.991830000006</v>
      </c>
      <c r="H28" s="6">
        <f t="shared" si="2"/>
        <v>158.840857013722</v>
      </c>
      <c r="I28" s="6">
        <f t="shared" si="3"/>
        <v>3869.4311700000035</v>
      </c>
      <c r="J28" s="24">
        <f t="shared" si="0"/>
        <v>108.97460568592128</v>
      </c>
      <c r="K28" s="59">
        <v>38649.957350000004</v>
      </c>
      <c r="L28" s="60">
        <v>39369.957350000004</v>
      </c>
    </row>
    <row r="29" spans="1:12" ht="56.25" x14ac:dyDescent="0.25">
      <c r="A29" s="10" t="s">
        <v>116</v>
      </c>
      <c r="B29" s="11" t="s">
        <v>30</v>
      </c>
      <c r="C29" s="11" t="s">
        <v>5</v>
      </c>
      <c r="D29" s="6">
        <v>28303.191139999999</v>
      </c>
      <c r="E29" s="6">
        <v>32781.445160000003</v>
      </c>
      <c r="F29" s="6">
        <v>33064.357349999998</v>
      </c>
      <c r="G29" s="23">
        <f t="shared" si="1"/>
        <v>4761.1662099999994</v>
      </c>
      <c r="H29" s="6">
        <f t="shared" si="2"/>
        <v>116.82201200016344</v>
      </c>
      <c r="I29" s="6">
        <f t="shared" si="3"/>
        <v>282.91218999999546</v>
      </c>
      <c r="J29" s="24">
        <f t="shared" si="0"/>
        <v>100.86302537493133</v>
      </c>
      <c r="K29" s="59">
        <v>32804.457350000004</v>
      </c>
      <c r="L29" s="60">
        <v>33524.457350000004</v>
      </c>
    </row>
    <row r="30" spans="1:12" outlineLevel="1" x14ac:dyDescent="0.25">
      <c r="A30" s="10" t="s">
        <v>77</v>
      </c>
      <c r="B30" s="11" t="s">
        <v>30</v>
      </c>
      <c r="C30" s="11" t="s">
        <v>31</v>
      </c>
      <c r="D30" s="6">
        <v>0</v>
      </c>
      <c r="E30" s="6">
        <v>3000</v>
      </c>
      <c r="F30" s="6">
        <v>3000</v>
      </c>
      <c r="G30" s="23">
        <f t="shared" si="1"/>
        <v>3000</v>
      </c>
      <c r="H30" s="6">
        <v>0</v>
      </c>
      <c r="I30" s="6">
        <f t="shared" si="3"/>
        <v>0</v>
      </c>
      <c r="J30" s="24">
        <f t="shared" si="0"/>
        <v>100</v>
      </c>
      <c r="K30" s="59">
        <v>3000</v>
      </c>
      <c r="L30" s="60">
        <v>3000</v>
      </c>
    </row>
    <row r="31" spans="1:12" outlineLevel="2" x14ac:dyDescent="0.25">
      <c r="A31" s="16" t="s">
        <v>65</v>
      </c>
      <c r="B31" s="11" t="s">
        <v>30</v>
      </c>
      <c r="C31" s="11" t="s">
        <v>8</v>
      </c>
      <c r="D31" s="6">
        <v>1276.58168</v>
      </c>
      <c r="E31" s="6">
        <v>7333.88832</v>
      </c>
      <c r="F31" s="6">
        <v>10920.407300000001</v>
      </c>
      <c r="G31" s="23">
        <f t="shared" si="1"/>
        <v>9643.8256200000014</v>
      </c>
      <c r="H31" s="6">
        <f t="shared" si="2"/>
        <v>855.44132984894486</v>
      </c>
      <c r="I31" s="6">
        <f t="shared" si="3"/>
        <v>3586.5189800000007</v>
      </c>
      <c r="J31" s="24">
        <f t="shared" si="0"/>
        <v>148.90337599250489</v>
      </c>
      <c r="K31" s="59">
        <v>2845.5</v>
      </c>
      <c r="L31" s="60">
        <v>2845.5</v>
      </c>
    </row>
    <row r="32" spans="1:12" ht="33.75" outlineLevel="2" x14ac:dyDescent="0.25">
      <c r="A32" s="19" t="s">
        <v>100</v>
      </c>
      <c r="B32" s="14" t="s">
        <v>30</v>
      </c>
      <c r="C32" s="11" t="s">
        <v>32</v>
      </c>
      <c r="D32" s="6">
        <v>34.96</v>
      </c>
      <c r="E32" s="6">
        <v>1.45573</v>
      </c>
      <c r="F32" s="6">
        <v>3827.3469</v>
      </c>
      <c r="G32" s="23">
        <f t="shared" si="1"/>
        <v>3792.3869</v>
      </c>
      <c r="H32" s="6">
        <f t="shared" si="2"/>
        <v>10947.788615560639</v>
      </c>
      <c r="I32" s="6">
        <f t="shared" si="3"/>
        <v>3825.8911699999999</v>
      </c>
      <c r="J32" s="24">
        <f t="shared" si="0"/>
        <v>262915.98716795008</v>
      </c>
      <c r="K32" s="59">
        <v>30111.771659999999</v>
      </c>
      <c r="L32" s="60">
        <v>72037.740560000006</v>
      </c>
    </row>
    <row r="33" spans="1:12" ht="22.5" outlineLevel="2" x14ac:dyDescent="0.25">
      <c r="A33" s="17" t="s">
        <v>117</v>
      </c>
      <c r="B33" s="11" t="s">
        <v>30</v>
      </c>
      <c r="C33" s="11" t="s">
        <v>33</v>
      </c>
      <c r="D33" s="6">
        <v>34.96</v>
      </c>
      <c r="E33" s="6">
        <v>1.45573</v>
      </c>
      <c r="F33" s="6">
        <v>3827.3469</v>
      </c>
      <c r="G33" s="23">
        <f t="shared" si="1"/>
        <v>3792.3869</v>
      </c>
      <c r="H33" s="6">
        <f t="shared" si="2"/>
        <v>10947.788615560639</v>
      </c>
      <c r="I33" s="6">
        <f t="shared" si="3"/>
        <v>3825.8911699999999</v>
      </c>
      <c r="J33" s="24">
        <f t="shared" si="0"/>
        <v>262915.98716795008</v>
      </c>
      <c r="K33" s="59">
        <v>30111.771659999999</v>
      </c>
      <c r="L33" s="60">
        <v>72037.740560000006</v>
      </c>
    </row>
    <row r="34" spans="1:12" ht="21" x14ac:dyDescent="0.25">
      <c r="A34" s="8" t="s">
        <v>105</v>
      </c>
      <c r="B34" s="9" t="s">
        <v>34</v>
      </c>
      <c r="C34" s="9" t="s">
        <v>2</v>
      </c>
      <c r="D34" s="5">
        <v>3012024.1637599999</v>
      </c>
      <c r="E34" s="5">
        <v>3039117.23465</v>
      </c>
      <c r="F34" s="5">
        <v>3073714.5487899999</v>
      </c>
      <c r="G34" s="21">
        <f t="shared" si="1"/>
        <v>61690.385030000005</v>
      </c>
      <c r="H34" s="5">
        <f t="shared" si="2"/>
        <v>102.0481371222796</v>
      </c>
      <c r="I34" s="5">
        <f t="shared" si="3"/>
        <v>34597.314139999915</v>
      </c>
      <c r="J34" s="22">
        <f t="shared" si="0"/>
        <v>101.13840011650568</v>
      </c>
      <c r="K34" s="61">
        <v>3087217.6668199999</v>
      </c>
      <c r="L34" s="58">
        <v>2999829.2910199999</v>
      </c>
    </row>
    <row r="35" spans="1:12" s="2" customFormat="1" ht="22.5" outlineLevel="1" x14ac:dyDescent="0.2">
      <c r="A35" s="10" t="s">
        <v>92</v>
      </c>
      <c r="B35" s="11" t="s">
        <v>34</v>
      </c>
      <c r="C35" s="11" t="s">
        <v>3</v>
      </c>
      <c r="D35" s="6">
        <v>8904.2106399999993</v>
      </c>
      <c r="E35" s="6">
        <v>11484.53177</v>
      </c>
      <c r="F35" s="6">
        <v>9945.8217199999981</v>
      </c>
      <c r="G35" s="23">
        <f t="shared" si="1"/>
        <v>1041.6110799999988</v>
      </c>
      <c r="H35" s="6">
        <f t="shared" si="2"/>
        <v>111.69796090987352</v>
      </c>
      <c r="I35" s="6">
        <f t="shared" si="3"/>
        <v>-1538.7100500000015</v>
      </c>
      <c r="J35" s="24">
        <f t="shared" si="0"/>
        <v>86.601891302008198</v>
      </c>
      <c r="K35" s="59">
        <v>10207.021719999999</v>
      </c>
      <c r="L35" s="60">
        <v>9977.0217199999988</v>
      </c>
    </row>
    <row r="36" spans="1:12" ht="56.25" outlineLevel="2" x14ac:dyDescent="0.25">
      <c r="A36" s="10" t="s">
        <v>116</v>
      </c>
      <c r="B36" s="11" t="s">
        <v>34</v>
      </c>
      <c r="C36" s="11" t="s">
        <v>5</v>
      </c>
      <c r="D36" s="6">
        <v>8365.2540000000008</v>
      </c>
      <c r="E36" s="6">
        <v>10570.77505</v>
      </c>
      <c r="F36" s="6">
        <v>9697.9793999999983</v>
      </c>
      <c r="G36" s="23">
        <f t="shared" si="1"/>
        <v>1332.7253999999975</v>
      </c>
      <c r="H36" s="6">
        <f t="shared" si="2"/>
        <v>115.93167882290243</v>
      </c>
      <c r="I36" s="6">
        <f t="shared" si="3"/>
        <v>-872.79565000000184</v>
      </c>
      <c r="J36" s="24">
        <f t="shared" si="0"/>
        <v>91.74331450748258</v>
      </c>
      <c r="K36" s="59">
        <v>9959.1793999999991</v>
      </c>
      <c r="L36" s="60">
        <v>9729.1793999999991</v>
      </c>
    </row>
    <row r="37" spans="1:12" outlineLevel="2" x14ac:dyDescent="0.25">
      <c r="A37" s="10" t="s">
        <v>65</v>
      </c>
      <c r="B37" s="11" t="s">
        <v>34</v>
      </c>
      <c r="C37" s="11" t="s">
        <v>8</v>
      </c>
      <c r="D37" s="6">
        <v>538.95663999999999</v>
      </c>
      <c r="E37" s="6">
        <v>913.75671999999997</v>
      </c>
      <c r="F37" s="6">
        <v>247.84232</v>
      </c>
      <c r="G37" s="23">
        <f t="shared" si="1"/>
        <v>-291.11432000000002</v>
      </c>
      <c r="H37" s="6">
        <f t="shared" si="2"/>
        <v>45.985576873122859</v>
      </c>
      <c r="I37" s="6">
        <f t="shared" si="3"/>
        <v>-665.9144</v>
      </c>
      <c r="J37" s="24">
        <f t="shared" si="0"/>
        <v>27.123447037412763</v>
      </c>
      <c r="K37" s="59">
        <v>247.84232</v>
      </c>
      <c r="L37" s="60">
        <v>247.84232</v>
      </c>
    </row>
    <row r="38" spans="1:12" outlineLevel="1" x14ac:dyDescent="0.25">
      <c r="A38" s="10" t="s">
        <v>95</v>
      </c>
      <c r="B38" s="11" t="s">
        <v>34</v>
      </c>
      <c r="C38" s="11" t="s">
        <v>18</v>
      </c>
      <c r="D38" s="6">
        <v>2929288.1963300002</v>
      </c>
      <c r="E38" s="6">
        <v>2936412.65888</v>
      </c>
      <c r="F38" s="6">
        <v>2973694.7850700002</v>
      </c>
      <c r="G38" s="23">
        <f t="shared" si="1"/>
        <v>44406.588740000036</v>
      </c>
      <c r="H38" s="6">
        <f t="shared" si="2"/>
        <v>101.51595151325962</v>
      </c>
      <c r="I38" s="6">
        <f t="shared" si="3"/>
        <v>37282.126190000214</v>
      </c>
      <c r="J38" s="24">
        <f t="shared" si="0"/>
        <v>101.26964873541378</v>
      </c>
      <c r="K38" s="59">
        <v>2985901.5280999998</v>
      </c>
      <c r="L38" s="60">
        <v>2894194.3273</v>
      </c>
    </row>
    <row r="39" spans="1:12" outlineLevel="2" x14ac:dyDescent="0.25">
      <c r="A39" s="10" t="s">
        <v>70</v>
      </c>
      <c r="B39" s="11" t="s">
        <v>34</v>
      </c>
      <c r="C39" s="11" t="s">
        <v>19</v>
      </c>
      <c r="D39" s="6">
        <v>1141450.6293500001</v>
      </c>
      <c r="E39" s="6">
        <v>1275020.79748</v>
      </c>
      <c r="F39" s="6">
        <v>1289671.85614</v>
      </c>
      <c r="G39" s="23">
        <f t="shared" si="1"/>
        <v>148221.22678999999</v>
      </c>
      <c r="H39" s="6">
        <f t="shared" si="2"/>
        <v>112.98533839123684</v>
      </c>
      <c r="I39" s="6">
        <f t="shared" si="3"/>
        <v>14651.058660000097</v>
      </c>
      <c r="J39" s="24">
        <f t="shared" si="0"/>
        <v>101.14908389643189</v>
      </c>
      <c r="K39" s="59">
        <v>1293493.34512</v>
      </c>
      <c r="L39" s="60">
        <v>1258493.34512</v>
      </c>
    </row>
    <row r="40" spans="1:12" outlineLevel="2" x14ac:dyDescent="0.25">
      <c r="A40" s="10" t="s">
        <v>71</v>
      </c>
      <c r="B40" s="11" t="s">
        <v>34</v>
      </c>
      <c r="C40" s="11" t="s">
        <v>20</v>
      </c>
      <c r="D40" s="6">
        <v>1529023.0932400001</v>
      </c>
      <c r="E40" s="6">
        <v>1367072.1786400001</v>
      </c>
      <c r="F40" s="6">
        <v>1380365.13436</v>
      </c>
      <c r="G40" s="23">
        <f t="shared" si="1"/>
        <v>-148657.95888000005</v>
      </c>
      <c r="H40" s="6">
        <f t="shared" si="2"/>
        <v>90.27758576458163</v>
      </c>
      <c r="I40" s="6">
        <f t="shared" si="3"/>
        <v>13292.955719999969</v>
      </c>
      <c r="J40" s="24">
        <f t="shared" si="0"/>
        <v>100.97236677972805</v>
      </c>
      <c r="K40" s="59">
        <v>1388108.1084100001</v>
      </c>
      <c r="L40" s="60">
        <v>1334400.9076100001</v>
      </c>
    </row>
    <row r="41" spans="1:12" outlineLevel="2" x14ac:dyDescent="0.25">
      <c r="A41" s="10" t="s">
        <v>80</v>
      </c>
      <c r="B41" s="11" t="s">
        <v>34</v>
      </c>
      <c r="C41" s="11" t="s">
        <v>35</v>
      </c>
      <c r="D41" s="6">
        <v>138014.58882999999</v>
      </c>
      <c r="E41" s="6">
        <v>151854.51301</v>
      </c>
      <c r="F41" s="6">
        <v>157236.60265000002</v>
      </c>
      <c r="G41" s="23">
        <f t="shared" si="1"/>
        <v>19222.013820000022</v>
      </c>
      <c r="H41" s="6">
        <f t="shared" si="2"/>
        <v>113.92752315748069</v>
      </c>
      <c r="I41" s="6">
        <f t="shared" si="3"/>
        <v>5382.0896400000202</v>
      </c>
      <c r="J41" s="24">
        <f t="shared" si="0"/>
        <v>103.54424082190141</v>
      </c>
      <c r="K41" s="59">
        <v>157723.08430000002</v>
      </c>
      <c r="L41" s="60">
        <v>154723.08430000002</v>
      </c>
    </row>
    <row r="42" spans="1:12" outlineLevel="2" x14ac:dyDescent="0.25">
      <c r="A42" s="10" t="s">
        <v>81</v>
      </c>
      <c r="B42" s="11" t="s">
        <v>34</v>
      </c>
      <c r="C42" s="11" t="s">
        <v>36</v>
      </c>
      <c r="D42" s="6">
        <v>120799.88490999999</v>
      </c>
      <c r="E42" s="6">
        <v>142465.16975</v>
      </c>
      <c r="F42" s="6">
        <v>146421.19191999998</v>
      </c>
      <c r="G42" s="23">
        <f t="shared" si="1"/>
        <v>25621.30700999999</v>
      </c>
      <c r="H42" s="6">
        <f t="shared" si="2"/>
        <v>121.20971144061001</v>
      </c>
      <c r="I42" s="6">
        <f t="shared" si="3"/>
        <v>3956.022169999982</v>
      </c>
      <c r="J42" s="24">
        <f t="shared" si="0"/>
        <v>102.77683463048692</v>
      </c>
      <c r="K42" s="59">
        <v>146576.99027000001</v>
      </c>
      <c r="L42" s="60">
        <v>146576.99027000001</v>
      </c>
    </row>
    <row r="43" spans="1:12" outlineLevel="2" x14ac:dyDescent="0.25">
      <c r="A43" s="10" t="s">
        <v>96</v>
      </c>
      <c r="B43" s="11" t="s">
        <v>34</v>
      </c>
      <c r="C43" s="11" t="s">
        <v>22</v>
      </c>
      <c r="D43" s="6">
        <v>73831.756789999999</v>
      </c>
      <c r="E43" s="6">
        <v>91220.043999999994</v>
      </c>
      <c r="F43" s="6">
        <v>90073.941999999995</v>
      </c>
      <c r="G43" s="23">
        <f t="shared" si="1"/>
        <v>16242.185209999996</v>
      </c>
      <c r="H43" s="6">
        <f t="shared" si="2"/>
        <v>121.9989147166005</v>
      </c>
      <c r="I43" s="6">
        <f t="shared" si="3"/>
        <v>-1146.101999999999</v>
      </c>
      <c r="J43" s="24">
        <f t="shared" si="0"/>
        <v>98.743585346220613</v>
      </c>
      <c r="K43" s="59">
        <v>91109.116999999998</v>
      </c>
      <c r="L43" s="60">
        <v>95657.941999999995</v>
      </c>
    </row>
    <row r="44" spans="1:12" outlineLevel="1" x14ac:dyDescent="0.25">
      <c r="A44" s="10" t="s">
        <v>73</v>
      </c>
      <c r="B44" s="11" t="s">
        <v>34</v>
      </c>
      <c r="C44" s="11" t="s">
        <v>24</v>
      </c>
      <c r="D44" s="6">
        <v>2181.9238999999998</v>
      </c>
      <c r="E44" s="6">
        <v>3416.585</v>
      </c>
      <c r="F44" s="6">
        <v>2013.4849999999999</v>
      </c>
      <c r="G44" s="23">
        <f t="shared" si="1"/>
        <v>-168.43889999999988</v>
      </c>
      <c r="H44" s="6">
        <f t="shared" si="2"/>
        <v>92.280257803675013</v>
      </c>
      <c r="I44" s="6">
        <f t="shared" si="3"/>
        <v>-1403.1000000000001</v>
      </c>
      <c r="J44" s="24">
        <f t="shared" si="0"/>
        <v>58.932676927399733</v>
      </c>
      <c r="K44" s="59">
        <v>3291.76</v>
      </c>
      <c r="L44" s="60">
        <v>2786.1849999999999</v>
      </c>
    </row>
    <row r="45" spans="1:12" outlineLevel="2" x14ac:dyDescent="0.25">
      <c r="A45" s="10" t="s">
        <v>74</v>
      </c>
      <c r="B45" s="11" t="s">
        <v>34</v>
      </c>
      <c r="C45" s="11" t="s">
        <v>25</v>
      </c>
      <c r="D45" s="6">
        <v>58937.154670000004</v>
      </c>
      <c r="E45" s="6">
        <v>72381.600000000006</v>
      </c>
      <c r="F45" s="6">
        <v>76261.8</v>
      </c>
      <c r="G45" s="23">
        <f t="shared" si="1"/>
        <v>17324.645329999999</v>
      </c>
      <c r="H45" s="6">
        <f t="shared" si="2"/>
        <v>129.39511658987252</v>
      </c>
      <c r="I45" s="6">
        <f t="shared" si="3"/>
        <v>3880.1999999999971</v>
      </c>
      <c r="J45" s="24">
        <f t="shared" si="0"/>
        <v>105.36075466693194</v>
      </c>
      <c r="K45" s="59">
        <v>77184.7</v>
      </c>
      <c r="L45" s="60">
        <v>82239.100000000006</v>
      </c>
    </row>
    <row r="46" spans="1:12" ht="22.5" outlineLevel="2" x14ac:dyDescent="0.25">
      <c r="A46" s="10" t="s">
        <v>82</v>
      </c>
      <c r="B46" s="11">
        <v>707</v>
      </c>
      <c r="C46" s="11" t="s">
        <v>37</v>
      </c>
      <c r="D46" s="6">
        <v>12712.67822</v>
      </c>
      <c r="E46" s="6">
        <v>15421.859</v>
      </c>
      <c r="F46" s="6">
        <v>11798.656999999999</v>
      </c>
      <c r="G46" s="23">
        <f t="shared" ref="G46" si="8">F46-D46</f>
        <v>-914.02122000000054</v>
      </c>
      <c r="H46" s="6">
        <v>0</v>
      </c>
      <c r="I46" s="6">
        <f t="shared" ref="I46" si="9">F46-E46</f>
        <v>-3623.2020000000011</v>
      </c>
      <c r="J46" s="24">
        <v>0</v>
      </c>
      <c r="K46" s="59">
        <v>10632.656999999999</v>
      </c>
      <c r="L46" s="60">
        <v>10632.656999999999</v>
      </c>
    </row>
    <row r="47" spans="1:12" ht="42" outlineLevel="2" x14ac:dyDescent="0.25">
      <c r="A47" s="8" t="s">
        <v>114</v>
      </c>
      <c r="B47" s="9" t="s">
        <v>38</v>
      </c>
      <c r="C47" s="9" t="s">
        <v>2</v>
      </c>
      <c r="D47" s="5">
        <v>586173.76846000005</v>
      </c>
      <c r="E47" s="5">
        <v>698703.09505</v>
      </c>
      <c r="F47" s="5">
        <v>654160.85131000006</v>
      </c>
      <c r="G47" s="21">
        <f t="shared" si="1"/>
        <v>67987.082850000006</v>
      </c>
      <c r="H47" s="5">
        <f t="shared" si="2"/>
        <v>111.59845194516571</v>
      </c>
      <c r="I47" s="5">
        <f t="shared" si="3"/>
        <v>-44542.243739999947</v>
      </c>
      <c r="J47" s="22">
        <f t="shared" si="0"/>
        <v>93.625011245039289</v>
      </c>
      <c r="K47" s="61">
        <v>644568.88372000004</v>
      </c>
      <c r="L47" s="58">
        <v>635568.88372000004</v>
      </c>
    </row>
    <row r="48" spans="1:12" ht="22.5" x14ac:dyDescent="0.25">
      <c r="A48" s="10" t="s">
        <v>92</v>
      </c>
      <c r="B48" s="11" t="s">
        <v>38</v>
      </c>
      <c r="C48" s="11" t="s">
        <v>3</v>
      </c>
      <c r="D48" s="6">
        <v>7446.6544800000001</v>
      </c>
      <c r="E48" s="6">
        <v>8426.6023100000002</v>
      </c>
      <c r="F48" s="6">
        <v>7893.1425399999998</v>
      </c>
      <c r="G48" s="23">
        <f t="shared" si="1"/>
        <v>446.48805999999968</v>
      </c>
      <c r="H48" s="6">
        <f t="shared" si="2"/>
        <v>105.99582082395744</v>
      </c>
      <c r="I48" s="6">
        <f t="shared" si="3"/>
        <v>-533.45977000000039</v>
      </c>
      <c r="J48" s="22">
        <f t="shared" si="0"/>
        <v>93.66933729188888</v>
      </c>
      <c r="K48" s="59">
        <v>7893.1425399999998</v>
      </c>
      <c r="L48" s="60">
        <v>7893.1425399999998</v>
      </c>
    </row>
    <row r="49" spans="1:12" s="2" customFormat="1" ht="56.25" outlineLevel="1" x14ac:dyDescent="0.2">
      <c r="A49" s="10" t="s">
        <v>116</v>
      </c>
      <c r="B49" s="11" t="s">
        <v>38</v>
      </c>
      <c r="C49" s="11" t="s">
        <v>5</v>
      </c>
      <c r="D49" s="6">
        <v>7178.7583800000002</v>
      </c>
      <c r="E49" s="6">
        <v>8269.8394100000005</v>
      </c>
      <c r="F49" s="6">
        <v>7874.94254</v>
      </c>
      <c r="G49" s="23">
        <f t="shared" si="1"/>
        <v>696.18415999999979</v>
      </c>
      <c r="H49" s="6">
        <f t="shared" si="2"/>
        <v>109.69783524041661</v>
      </c>
      <c r="I49" s="6">
        <f t="shared" si="3"/>
        <v>-394.89687000000049</v>
      </c>
      <c r="J49" s="24">
        <f t="shared" si="0"/>
        <v>95.224854432814183</v>
      </c>
      <c r="K49" s="59">
        <v>7874.94254</v>
      </c>
      <c r="L49" s="60">
        <v>7874.94254</v>
      </c>
    </row>
    <row r="50" spans="1:12" outlineLevel="2" x14ac:dyDescent="0.25">
      <c r="A50" s="10" t="s">
        <v>65</v>
      </c>
      <c r="B50" s="11" t="s">
        <v>38</v>
      </c>
      <c r="C50" s="11" t="s">
        <v>8</v>
      </c>
      <c r="D50" s="6">
        <v>267.89609999999999</v>
      </c>
      <c r="E50" s="6">
        <v>156.7629</v>
      </c>
      <c r="F50" s="6">
        <v>18.2</v>
      </c>
      <c r="G50" s="23">
        <f t="shared" si="1"/>
        <v>-249.6961</v>
      </c>
      <c r="H50" s="6">
        <f t="shared" si="2"/>
        <v>6.793678594051948</v>
      </c>
      <c r="I50" s="6">
        <f t="shared" si="3"/>
        <v>-138.56290000000001</v>
      </c>
      <c r="J50" s="24">
        <f t="shared" si="0"/>
        <v>11.609889840006787</v>
      </c>
      <c r="K50" s="59">
        <v>18.2</v>
      </c>
      <c r="L50" s="60">
        <v>18.2</v>
      </c>
    </row>
    <row r="51" spans="1:12" outlineLevel="2" x14ac:dyDescent="0.25">
      <c r="A51" s="10" t="s">
        <v>95</v>
      </c>
      <c r="B51" s="11" t="s">
        <v>38</v>
      </c>
      <c r="C51" s="11" t="s">
        <v>18</v>
      </c>
      <c r="D51" s="6">
        <v>224151.50933</v>
      </c>
      <c r="E51" s="6">
        <v>291824.57254999998</v>
      </c>
      <c r="F51" s="6">
        <v>247424.27921000001</v>
      </c>
      <c r="G51" s="23">
        <f t="shared" si="1"/>
        <v>23272.769880000007</v>
      </c>
      <c r="H51" s="6">
        <f t="shared" si="2"/>
        <v>110.38260681338417</v>
      </c>
      <c r="I51" s="6">
        <f t="shared" si="3"/>
        <v>-44400.293339999975</v>
      </c>
      <c r="J51" s="24">
        <f t="shared" si="0"/>
        <v>84.785279405354856</v>
      </c>
      <c r="K51" s="59">
        <v>248089.26411000002</v>
      </c>
      <c r="L51" s="60">
        <v>244089.26411000002</v>
      </c>
    </row>
    <row r="52" spans="1:12" outlineLevel="1" x14ac:dyDescent="0.25">
      <c r="A52" s="10" t="s">
        <v>80</v>
      </c>
      <c r="B52" s="11" t="s">
        <v>38</v>
      </c>
      <c r="C52" s="11" t="s">
        <v>35</v>
      </c>
      <c r="D52" s="6">
        <v>215085.42079</v>
      </c>
      <c r="E52" s="6">
        <v>233495.62087000001</v>
      </c>
      <c r="F52" s="6">
        <v>232518.00962999999</v>
      </c>
      <c r="G52" s="23">
        <f t="shared" si="1"/>
        <v>17432.588839999982</v>
      </c>
      <c r="H52" s="6">
        <f t="shared" si="2"/>
        <v>108.10496070629556</v>
      </c>
      <c r="I52" s="6">
        <f t="shared" si="3"/>
        <v>-977.61124000002746</v>
      </c>
      <c r="J52" s="24">
        <f t="shared" si="0"/>
        <v>99.581314957275225</v>
      </c>
      <c r="K52" s="59">
        <v>233479.09453</v>
      </c>
      <c r="L52" s="60">
        <v>229479.09453</v>
      </c>
    </row>
    <row r="53" spans="1:12" ht="22.5" outlineLevel="2" x14ac:dyDescent="0.25">
      <c r="A53" s="18" t="s">
        <v>72</v>
      </c>
      <c r="B53" s="11" t="s">
        <v>38</v>
      </c>
      <c r="C53" s="11" t="s">
        <v>21</v>
      </c>
      <c r="D53" s="6">
        <v>9066.0885400000006</v>
      </c>
      <c r="E53" s="6">
        <v>58328.951679999998</v>
      </c>
      <c r="F53" s="6">
        <v>14906.26958</v>
      </c>
      <c r="G53" s="23">
        <f t="shared" si="1"/>
        <v>5840.1810399999995</v>
      </c>
      <c r="H53" s="6">
        <f t="shared" si="2"/>
        <v>164.41786900969311</v>
      </c>
      <c r="I53" s="6">
        <f t="shared" si="3"/>
        <v>-43422.682099999998</v>
      </c>
      <c r="J53" s="24">
        <f t="shared" si="0"/>
        <v>25.555524573418836</v>
      </c>
      <c r="K53" s="59">
        <v>14610.16958</v>
      </c>
      <c r="L53" s="60">
        <v>14610.16958</v>
      </c>
    </row>
    <row r="54" spans="1:12" outlineLevel="2" x14ac:dyDescent="0.25">
      <c r="A54" s="10" t="s">
        <v>101</v>
      </c>
      <c r="B54" s="11" t="s">
        <v>38</v>
      </c>
      <c r="C54" s="11" t="s">
        <v>39</v>
      </c>
      <c r="D54" s="6">
        <v>331710.96124999999</v>
      </c>
      <c r="E54" s="6">
        <v>363671.48069</v>
      </c>
      <c r="F54" s="6">
        <v>367549.55911000003</v>
      </c>
      <c r="G54" s="23">
        <f t="shared" si="1"/>
        <v>35838.597860000038</v>
      </c>
      <c r="H54" s="6">
        <f t="shared" si="2"/>
        <v>110.80416448252055</v>
      </c>
      <c r="I54" s="6">
        <f t="shared" si="3"/>
        <v>3878.0784200000344</v>
      </c>
      <c r="J54" s="24">
        <f t="shared" si="0"/>
        <v>101.06636858426239</v>
      </c>
      <c r="K54" s="59">
        <v>358345.52529000002</v>
      </c>
      <c r="L54" s="60">
        <v>353345.52529000002</v>
      </c>
    </row>
    <row r="55" spans="1:12" outlineLevel="1" x14ac:dyDescent="0.25">
      <c r="A55" s="10" t="s">
        <v>83</v>
      </c>
      <c r="B55" s="11" t="s">
        <v>38</v>
      </c>
      <c r="C55" s="11" t="s">
        <v>40</v>
      </c>
      <c r="D55" s="6">
        <v>287514.10352</v>
      </c>
      <c r="E55" s="6">
        <v>314350.46182000003</v>
      </c>
      <c r="F55" s="6">
        <v>317290.12663000001</v>
      </c>
      <c r="G55" s="23">
        <f t="shared" si="1"/>
        <v>29776.023110000009</v>
      </c>
      <c r="H55" s="6">
        <f t="shared" si="2"/>
        <v>110.35636956429468</v>
      </c>
      <c r="I55" s="6">
        <f t="shared" si="3"/>
        <v>2939.6648099999875</v>
      </c>
      <c r="J55" s="24">
        <f t="shared" si="0"/>
        <v>100.93515523819502</v>
      </c>
      <c r="K55" s="59">
        <v>308003.88081</v>
      </c>
      <c r="L55" s="60">
        <v>303003.88081</v>
      </c>
    </row>
    <row r="56" spans="1:12" ht="22.5" outlineLevel="2" x14ac:dyDescent="0.25">
      <c r="A56" s="16" t="s">
        <v>84</v>
      </c>
      <c r="B56" s="11" t="s">
        <v>38</v>
      </c>
      <c r="C56" s="11" t="s">
        <v>41</v>
      </c>
      <c r="D56" s="6">
        <v>44196.857730000003</v>
      </c>
      <c r="E56" s="6">
        <v>49321.01887</v>
      </c>
      <c r="F56" s="6">
        <v>50259.432480000003</v>
      </c>
      <c r="G56" s="23">
        <f t="shared" si="1"/>
        <v>6062.5747499999998</v>
      </c>
      <c r="H56" s="6">
        <f t="shared" si="2"/>
        <v>113.71720765090689</v>
      </c>
      <c r="I56" s="6">
        <f t="shared" si="3"/>
        <v>938.41361000000325</v>
      </c>
      <c r="J56" s="24">
        <f t="shared" si="0"/>
        <v>101.90266468840285</v>
      </c>
      <c r="K56" s="59">
        <v>50341.644480000003</v>
      </c>
      <c r="L56" s="60">
        <v>50341.644480000003</v>
      </c>
    </row>
    <row r="57" spans="1:12" outlineLevel="2" x14ac:dyDescent="0.25">
      <c r="A57" s="13" t="s">
        <v>97</v>
      </c>
      <c r="B57" s="14" t="s">
        <v>38</v>
      </c>
      <c r="C57" s="11" t="s">
        <v>26</v>
      </c>
      <c r="D57" s="6">
        <v>6163.7369500000004</v>
      </c>
      <c r="E57" s="6">
        <v>16549.722979999999</v>
      </c>
      <c r="F57" s="6">
        <v>10406.02922</v>
      </c>
      <c r="G57" s="23">
        <f t="shared" ref="G57:G102" si="10">F57-D57</f>
        <v>4242.2922699999999</v>
      </c>
      <c r="H57" s="6">
        <f t="shared" si="2"/>
        <v>168.82662748935124</v>
      </c>
      <c r="I57" s="6">
        <f t="shared" si="3"/>
        <v>-6143.6937599999983</v>
      </c>
      <c r="J57" s="24">
        <f t="shared" si="0"/>
        <v>62.877361950864518</v>
      </c>
      <c r="K57" s="59">
        <v>10020.89522</v>
      </c>
      <c r="L57" s="60">
        <v>10020.89522</v>
      </c>
    </row>
    <row r="58" spans="1:12" ht="22.5" x14ac:dyDescent="0.25">
      <c r="A58" s="13" t="s">
        <v>75</v>
      </c>
      <c r="B58" s="14" t="s">
        <v>38</v>
      </c>
      <c r="C58" s="11" t="s">
        <v>27</v>
      </c>
      <c r="D58" s="6">
        <v>6163.7369500000004</v>
      </c>
      <c r="E58" s="6">
        <v>16549.722979999999</v>
      </c>
      <c r="F58" s="6">
        <v>10406.02922</v>
      </c>
      <c r="G58" s="23">
        <f t="shared" si="10"/>
        <v>4242.2922699999999</v>
      </c>
      <c r="H58" s="6">
        <f t="shared" si="2"/>
        <v>168.82662748935124</v>
      </c>
      <c r="I58" s="6">
        <f t="shared" si="3"/>
        <v>-6143.6937599999983</v>
      </c>
      <c r="J58" s="24">
        <f t="shared" si="0"/>
        <v>62.877361950864518</v>
      </c>
      <c r="K58" s="59">
        <v>10020.89522</v>
      </c>
      <c r="L58" s="60">
        <v>10020.89522</v>
      </c>
    </row>
    <row r="59" spans="1:12" ht="22.5" outlineLevel="1" x14ac:dyDescent="0.25">
      <c r="A59" s="13" t="s">
        <v>98</v>
      </c>
      <c r="B59" s="14" t="s">
        <v>38</v>
      </c>
      <c r="C59" s="11" t="s">
        <v>28</v>
      </c>
      <c r="D59" s="6">
        <v>16700.906449999999</v>
      </c>
      <c r="E59" s="6">
        <v>18230.716520000002</v>
      </c>
      <c r="F59" s="6">
        <v>20887.841230000002</v>
      </c>
      <c r="G59" s="23">
        <f t="shared" si="10"/>
        <v>4186.9347800000032</v>
      </c>
      <c r="H59" s="6">
        <f t="shared" si="2"/>
        <v>125.07010498223588</v>
      </c>
      <c r="I59" s="6">
        <f t="shared" ref="I59:I103" si="11">F59-E59</f>
        <v>2657.1247100000001</v>
      </c>
      <c r="J59" s="24">
        <f t="shared" si="0"/>
        <v>114.57498780744575</v>
      </c>
      <c r="K59" s="59">
        <v>20220.056559999997</v>
      </c>
      <c r="L59" s="60">
        <v>20220.056559999997</v>
      </c>
    </row>
    <row r="60" spans="1:12" outlineLevel="2" x14ac:dyDescent="0.25">
      <c r="A60" s="13" t="s">
        <v>76</v>
      </c>
      <c r="B60" s="14" t="s">
        <v>38</v>
      </c>
      <c r="C60" s="11" t="s">
        <v>29</v>
      </c>
      <c r="D60" s="6">
        <v>16700.906449999999</v>
      </c>
      <c r="E60" s="6">
        <v>18230.716520000002</v>
      </c>
      <c r="F60" s="6">
        <v>20887.841230000002</v>
      </c>
      <c r="G60" s="23">
        <f t="shared" si="10"/>
        <v>4186.9347800000032</v>
      </c>
      <c r="H60" s="6">
        <f t="shared" si="2"/>
        <v>125.07010498223588</v>
      </c>
      <c r="I60" s="6">
        <f t="shared" si="11"/>
        <v>2657.1247100000001</v>
      </c>
      <c r="J60" s="24">
        <f t="shared" si="0"/>
        <v>114.57498780744575</v>
      </c>
      <c r="K60" s="59">
        <v>20220.056559999997</v>
      </c>
      <c r="L60" s="60">
        <v>20220.056559999997</v>
      </c>
    </row>
    <row r="61" spans="1:12" ht="31.5" outlineLevel="2" x14ac:dyDescent="0.25">
      <c r="A61" s="30" t="s">
        <v>106</v>
      </c>
      <c r="B61" s="9" t="s">
        <v>42</v>
      </c>
      <c r="C61" s="9" t="s">
        <v>2</v>
      </c>
      <c r="D61" s="5">
        <v>1025246.56655</v>
      </c>
      <c r="E61" s="5">
        <v>1687679.9938699999</v>
      </c>
      <c r="F61" s="5">
        <v>1706578.8177900002</v>
      </c>
      <c r="G61" s="21">
        <f t="shared" si="10"/>
        <v>681332.25124000025</v>
      </c>
      <c r="H61" s="5">
        <f t="shared" ref="H61:H103" si="12">F61/D61*100</f>
        <v>166.45545310458471</v>
      </c>
      <c r="I61" s="5">
        <f t="shared" si="11"/>
        <v>18898.823920000345</v>
      </c>
      <c r="J61" s="22">
        <f t="shared" si="0"/>
        <v>101.11981086394606</v>
      </c>
      <c r="K61" s="61">
        <v>1817392.9328000003</v>
      </c>
      <c r="L61" s="58">
        <v>411149.41880999994</v>
      </c>
    </row>
    <row r="62" spans="1:12" ht="22.5" outlineLevel="1" x14ac:dyDescent="0.25">
      <c r="A62" s="10" t="s">
        <v>92</v>
      </c>
      <c r="B62" s="11" t="s">
        <v>42</v>
      </c>
      <c r="C62" s="11" t="s">
        <v>3</v>
      </c>
      <c r="D62" s="6">
        <v>162130.27708</v>
      </c>
      <c r="E62" s="6">
        <v>163178.75863</v>
      </c>
      <c r="F62" s="6">
        <v>107256.96677</v>
      </c>
      <c r="G62" s="23">
        <f t="shared" si="10"/>
        <v>-54873.310310000001</v>
      </c>
      <c r="H62" s="6">
        <f t="shared" si="2"/>
        <v>66.154803841528107</v>
      </c>
      <c r="I62" s="6">
        <f t="shared" si="11"/>
        <v>-55921.791859999998</v>
      </c>
      <c r="J62" s="24">
        <f t="shared" si="0"/>
        <v>65.729735702426822</v>
      </c>
      <c r="K62" s="59">
        <v>108591.7932</v>
      </c>
      <c r="L62" s="60">
        <v>106731.7932</v>
      </c>
    </row>
    <row r="63" spans="1:12" ht="56.25" outlineLevel="2" x14ac:dyDescent="0.25">
      <c r="A63" s="10" t="s">
        <v>116</v>
      </c>
      <c r="B63" s="11" t="s">
        <v>42</v>
      </c>
      <c r="C63" s="11" t="s">
        <v>5</v>
      </c>
      <c r="D63" s="6">
        <v>24207.441289999999</v>
      </c>
      <c r="E63" s="6">
        <v>28517.805079999998</v>
      </c>
      <c r="F63" s="6">
        <v>27355.192999999999</v>
      </c>
      <c r="G63" s="23">
        <f t="shared" si="10"/>
        <v>3147.7517100000005</v>
      </c>
      <c r="H63" s="6">
        <f t="shared" si="2"/>
        <v>113.00324008758548</v>
      </c>
      <c r="I63" s="6">
        <f t="shared" si="11"/>
        <v>-1162.612079999999</v>
      </c>
      <c r="J63" s="24">
        <f t="shared" si="0"/>
        <v>95.923206303084811</v>
      </c>
      <c r="K63" s="59">
        <v>27970.393</v>
      </c>
      <c r="L63" s="60">
        <v>27377.192999999999</v>
      </c>
    </row>
    <row r="64" spans="1:12" outlineLevel="2" x14ac:dyDescent="0.25">
      <c r="A64" s="19" t="s">
        <v>65</v>
      </c>
      <c r="B64" s="14" t="s">
        <v>42</v>
      </c>
      <c r="C64" s="11" t="s">
        <v>8</v>
      </c>
      <c r="D64" s="6">
        <v>137922.83579000001</v>
      </c>
      <c r="E64" s="6">
        <v>134660.95355000001</v>
      </c>
      <c r="F64" s="6">
        <v>79901.77377</v>
      </c>
      <c r="G64" s="23">
        <f t="shared" si="10"/>
        <v>-58021.062020000012</v>
      </c>
      <c r="H64" s="6">
        <f t="shared" si="2"/>
        <v>57.932229505241374</v>
      </c>
      <c r="I64" s="6">
        <f t="shared" si="11"/>
        <v>-54759.179780000006</v>
      </c>
      <c r="J64" s="24">
        <f t="shared" ref="J64:J103" si="13">F64/E64*100</f>
        <v>59.335517582186313</v>
      </c>
      <c r="K64" s="59">
        <v>80621.400200000004</v>
      </c>
      <c r="L64" s="60">
        <v>79354.600200000001</v>
      </c>
    </row>
    <row r="65" spans="1:12" s="2" customFormat="1" ht="33.75" outlineLevel="2" x14ac:dyDescent="0.2">
      <c r="A65" s="13" t="s">
        <v>93</v>
      </c>
      <c r="B65" s="14" t="s">
        <v>42</v>
      </c>
      <c r="C65" s="11" t="s">
        <v>9</v>
      </c>
      <c r="D65" s="6">
        <v>12334.951940000001</v>
      </c>
      <c r="E65" s="6">
        <v>18746.565409999999</v>
      </c>
      <c r="F65" s="6">
        <v>15198.238650000001</v>
      </c>
      <c r="G65" s="23">
        <f t="shared" si="10"/>
        <v>2863.2867100000003</v>
      </c>
      <c r="H65" s="6">
        <f t="shared" ref="H65:H87" si="14">F65/D65*100</f>
        <v>123.21279178003834</v>
      </c>
      <c r="I65" s="6">
        <f t="shared" si="11"/>
        <v>-3548.3267599999981</v>
      </c>
      <c r="J65" s="24">
        <f t="shared" si="13"/>
        <v>81.072123440237164</v>
      </c>
      <c r="K65" s="59">
        <v>15095.238650000001</v>
      </c>
      <c r="L65" s="60">
        <v>15198.238650000001</v>
      </c>
    </row>
    <row r="66" spans="1:12" ht="45" outlineLevel="2" x14ac:dyDescent="0.25">
      <c r="A66" s="13" t="s">
        <v>113</v>
      </c>
      <c r="B66" s="14" t="s">
        <v>42</v>
      </c>
      <c r="C66" s="15" t="s">
        <v>111</v>
      </c>
      <c r="D66" s="6">
        <v>10750.36125</v>
      </c>
      <c r="E66" s="6">
        <v>12326.4262</v>
      </c>
      <c r="F66" s="6">
        <v>13486.87033</v>
      </c>
      <c r="G66" s="23">
        <f t="shared" si="10"/>
        <v>2736.5090799999998</v>
      </c>
      <c r="H66" s="6">
        <f t="shared" si="14"/>
        <v>125.45504301076393</v>
      </c>
      <c r="I66" s="6">
        <f t="shared" si="11"/>
        <v>1160.4441299999999</v>
      </c>
      <c r="J66" s="24">
        <f t="shared" si="13"/>
        <v>109.41427881181002</v>
      </c>
      <c r="K66" s="59">
        <v>13383.87033</v>
      </c>
      <c r="L66" s="60">
        <v>13486.87033</v>
      </c>
    </row>
    <row r="67" spans="1:12" ht="33.75" outlineLevel="1" x14ac:dyDescent="0.25">
      <c r="A67" s="13" t="s">
        <v>67</v>
      </c>
      <c r="B67" s="14" t="s">
        <v>42</v>
      </c>
      <c r="C67" s="11" t="s">
        <v>12</v>
      </c>
      <c r="D67" s="6">
        <v>1584.59069</v>
      </c>
      <c r="E67" s="6">
        <v>6420.1392100000003</v>
      </c>
      <c r="F67" s="6">
        <v>1711.36832</v>
      </c>
      <c r="G67" s="23">
        <f t="shared" si="10"/>
        <v>126.77763000000004</v>
      </c>
      <c r="H67" s="6">
        <f t="shared" si="14"/>
        <v>108.00065473059166</v>
      </c>
      <c r="I67" s="6">
        <f t="shared" si="11"/>
        <v>-4708.7708899999998</v>
      </c>
      <c r="J67" s="24">
        <f t="shared" si="13"/>
        <v>26.656249405532751</v>
      </c>
      <c r="K67" s="59">
        <v>1711.36832</v>
      </c>
      <c r="L67" s="60">
        <v>1711.36832</v>
      </c>
    </row>
    <row r="68" spans="1:12" outlineLevel="2" x14ac:dyDescent="0.25">
      <c r="A68" s="19" t="s">
        <v>94</v>
      </c>
      <c r="B68" s="14" t="s">
        <v>42</v>
      </c>
      <c r="C68" s="11" t="s">
        <v>13</v>
      </c>
      <c r="D68" s="6">
        <v>390054.84610000002</v>
      </c>
      <c r="E68" s="6">
        <v>839102.73137000005</v>
      </c>
      <c r="F68" s="6">
        <v>1334978.5231900001</v>
      </c>
      <c r="G68" s="23">
        <f t="shared" si="10"/>
        <v>944923.67709000013</v>
      </c>
      <c r="H68" s="6">
        <f t="shared" si="14"/>
        <v>342.25405389470433</v>
      </c>
      <c r="I68" s="6">
        <f t="shared" si="11"/>
        <v>495875.79182000004</v>
      </c>
      <c r="J68" s="24">
        <f t="shared" si="13"/>
        <v>159.09595729838531</v>
      </c>
      <c r="K68" s="59">
        <v>1221731.6507899999</v>
      </c>
      <c r="L68" s="60">
        <v>147852.54782000001</v>
      </c>
    </row>
    <row r="69" spans="1:12" outlineLevel="2" x14ac:dyDescent="0.25">
      <c r="A69" s="17" t="s">
        <v>85</v>
      </c>
      <c r="B69" s="11" t="s">
        <v>42</v>
      </c>
      <c r="C69" s="11" t="s">
        <v>43</v>
      </c>
      <c r="D69" s="6">
        <v>23680.269049999999</v>
      </c>
      <c r="E69" s="6">
        <v>38104.04191</v>
      </c>
      <c r="F69" s="6">
        <v>37004.99259999999</v>
      </c>
      <c r="G69" s="23">
        <f t="shared" si="10"/>
        <v>13324.723549999992</v>
      </c>
      <c r="H69" s="6">
        <f t="shared" si="14"/>
        <v>156.26930809724053</v>
      </c>
      <c r="I69" s="6">
        <f t="shared" si="11"/>
        <v>-1099.0493100000094</v>
      </c>
      <c r="J69" s="24">
        <f t="shared" si="13"/>
        <v>97.115662132127838</v>
      </c>
      <c r="K69" s="59">
        <v>33602.388530000004</v>
      </c>
      <c r="L69" s="60">
        <v>33602.388530000004</v>
      </c>
    </row>
    <row r="70" spans="1:12" outlineLevel="2" x14ac:dyDescent="0.25">
      <c r="A70" s="10" t="s">
        <v>86</v>
      </c>
      <c r="B70" s="11" t="s">
        <v>42</v>
      </c>
      <c r="C70" s="11" t="s">
        <v>44</v>
      </c>
      <c r="D70" s="6">
        <v>366374.57705000002</v>
      </c>
      <c r="E70" s="6">
        <v>760998.68946000002</v>
      </c>
      <c r="F70" s="6">
        <v>227973.53058999998</v>
      </c>
      <c r="G70" s="23">
        <f t="shared" si="10"/>
        <v>-138401.04646000004</v>
      </c>
      <c r="H70" s="6">
        <f t="shared" si="14"/>
        <v>62.224167524289733</v>
      </c>
      <c r="I70" s="6">
        <f t="shared" si="11"/>
        <v>-533025.15887000004</v>
      </c>
      <c r="J70" s="24">
        <f t="shared" si="13"/>
        <v>29.957151536196285</v>
      </c>
      <c r="K70" s="59">
        <v>118129.26226</v>
      </c>
      <c r="L70" s="60">
        <v>114250.15929</v>
      </c>
    </row>
    <row r="71" spans="1:12" ht="22.5" outlineLevel="2" x14ac:dyDescent="0.25">
      <c r="A71" s="10" t="s">
        <v>69</v>
      </c>
      <c r="B71" s="11">
        <v>731</v>
      </c>
      <c r="C71" s="15" t="s">
        <v>15</v>
      </c>
      <c r="D71" s="6">
        <v>0</v>
      </c>
      <c r="E71" s="6">
        <v>40000</v>
      </c>
      <c r="F71" s="6">
        <v>1070000</v>
      </c>
      <c r="G71" s="23">
        <f t="shared" ref="G71" si="15">F71-D71</f>
        <v>1070000</v>
      </c>
      <c r="H71" s="6" t="e">
        <f t="shared" ref="H71" si="16">F71/D71*100</f>
        <v>#DIV/0!</v>
      </c>
      <c r="I71" s="6">
        <f t="shared" ref="I71" si="17">F71-E71</f>
        <v>1030000</v>
      </c>
      <c r="J71" s="24">
        <f t="shared" ref="J71" si="18">F71/E71*100</f>
        <v>2675</v>
      </c>
      <c r="K71" s="59">
        <v>1070000</v>
      </c>
      <c r="L71" s="60">
        <v>0</v>
      </c>
    </row>
    <row r="72" spans="1:12" ht="22.5" outlineLevel="1" x14ac:dyDescent="0.25">
      <c r="A72" s="10" t="s">
        <v>99</v>
      </c>
      <c r="B72" s="11" t="s">
        <v>42</v>
      </c>
      <c r="C72" s="11" t="s">
        <v>45</v>
      </c>
      <c r="D72" s="6">
        <v>445951.36689</v>
      </c>
      <c r="E72" s="6">
        <v>579528.70874999999</v>
      </c>
      <c r="F72" s="6">
        <v>245252.00941000003</v>
      </c>
      <c r="G72" s="23">
        <f t="shared" si="10"/>
        <v>-200699.35747999998</v>
      </c>
      <c r="H72" s="6">
        <f t="shared" si="14"/>
        <v>54.995236615228229</v>
      </c>
      <c r="I72" s="6">
        <f t="shared" si="11"/>
        <v>-334276.69933999993</v>
      </c>
      <c r="J72" s="24">
        <f t="shared" si="13"/>
        <v>42.319216581865334</v>
      </c>
      <c r="K72" s="59">
        <v>468009.24868999998</v>
      </c>
      <c r="L72" s="60">
        <v>137329.66019</v>
      </c>
    </row>
    <row r="73" spans="1:12" outlineLevel="1" x14ac:dyDescent="0.25">
      <c r="A73" s="10" t="s">
        <v>79</v>
      </c>
      <c r="B73" s="11" t="s">
        <v>42</v>
      </c>
      <c r="C73" s="11" t="s">
        <v>47</v>
      </c>
      <c r="D73" s="6">
        <v>182945.30627</v>
      </c>
      <c r="E73" s="6">
        <v>182909.25936</v>
      </c>
      <c r="F73" s="6">
        <v>12158.598</v>
      </c>
      <c r="G73" s="23">
        <f t="shared" si="10"/>
        <v>-170786.70827</v>
      </c>
      <c r="H73" s="6">
        <f t="shared" si="14"/>
        <v>6.6460289405051594</v>
      </c>
      <c r="I73" s="6">
        <f t="shared" si="11"/>
        <v>-170750.66136</v>
      </c>
      <c r="J73" s="24">
        <f t="shared" si="13"/>
        <v>6.6473387091189187</v>
      </c>
      <c r="K73" s="59">
        <v>88004.6</v>
      </c>
      <c r="L73" s="60">
        <v>500</v>
      </c>
    </row>
    <row r="74" spans="1:12" outlineLevel="2" x14ac:dyDescent="0.25">
      <c r="A74" s="10" t="s">
        <v>87</v>
      </c>
      <c r="B74" s="11" t="s">
        <v>42</v>
      </c>
      <c r="C74" s="11" t="s">
        <v>48</v>
      </c>
      <c r="D74" s="6">
        <v>226930.05004999999</v>
      </c>
      <c r="E74" s="6">
        <v>355194.24885999999</v>
      </c>
      <c r="F74" s="6">
        <v>191860.33704000001</v>
      </c>
      <c r="G74" s="23">
        <f t="shared" si="10"/>
        <v>-35069.713009999978</v>
      </c>
      <c r="H74" s="6">
        <f t="shared" si="14"/>
        <v>84.546025084702094</v>
      </c>
      <c r="I74" s="6">
        <f t="shared" si="11"/>
        <v>-163333.91181999998</v>
      </c>
      <c r="J74" s="24">
        <f t="shared" si="13"/>
        <v>54.015609108474585</v>
      </c>
      <c r="K74" s="59">
        <v>339272.73027999996</v>
      </c>
      <c r="L74" s="60">
        <v>95587.741779999982</v>
      </c>
    </row>
    <row r="75" spans="1:12" ht="22.5" outlineLevel="2" x14ac:dyDescent="0.25">
      <c r="A75" s="10" t="s">
        <v>88</v>
      </c>
      <c r="B75" s="11" t="s">
        <v>42</v>
      </c>
      <c r="C75" s="11" t="s">
        <v>49</v>
      </c>
      <c r="D75" s="6">
        <v>36076.010569999999</v>
      </c>
      <c r="E75" s="6">
        <v>41425.200530000002</v>
      </c>
      <c r="F75" s="6">
        <v>41233.074369999995</v>
      </c>
      <c r="G75" s="23">
        <f t="shared" si="10"/>
        <v>5157.0637999999963</v>
      </c>
      <c r="H75" s="6">
        <f t="shared" si="14"/>
        <v>114.29499470290236</v>
      </c>
      <c r="I75" s="6">
        <f t="shared" si="11"/>
        <v>-192.12616000000708</v>
      </c>
      <c r="J75" s="24">
        <f t="shared" si="13"/>
        <v>99.536209462979258</v>
      </c>
      <c r="K75" s="59">
        <v>40731.918410000006</v>
      </c>
      <c r="L75" s="60">
        <v>41241.918410000006</v>
      </c>
    </row>
    <row r="76" spans="1:12" outlineLevel="1" x14ac:dyDescent="0.25">
      <c r="A76" s="10" t="s">
        <v>102</v>
      </c>
      <c r="B76" s="11" t="s">
        <v>42</v>
      </c>
      <c r="C76" s="11" t="s">
        <v>16</v>
      </c>
      <c r="D76" s="6">
        <v>7569.3216199999997</v>
      </c>
      <c r="E76" s="6">
        <v>72404.495909999998</v>
      </c>
      <c r="F76" s="6">
        <v>1237.25784</v>
      </c>
      <c r="G76" s="23">
        <f t="shared" si="10"/>
        <v>-6332.0637799999995</v>
      </c>
      <c r="H76" s="6">
        <f t="shared" si="14"/>
        <v>16.345689906092272</v>
      </c>
      <c r="I76" s="6">
        <f t="shared" si="11"/>
        <v>-71167.238069999992</v>
      </c>
      <c r="J76" s="24">
        <f t="shared" si="13"/>
        <v>1.7088135542548799</v>
      </c>
      <c r="K76" s="59">
        <v>1286.6592800000001</v>
      </c>
      <c r="L76" s="60">
        <v>1338.03676</v>
      </c>
    </row>
    <row r="77" spans="1:12" ht="22.5" outlineLevel="2" x14ac:dyDescent="0.25">
      <c r="A77" s="16" t="s">
        <v>89</v>
      </c>
      <c r="B77" s="11" t="s">
        <v>42</v>
      </c>
      <c r="C77" s="11" t="s">
        <v>17</v>
      </c>
      <c r="D77" s="6">
        <v>7569.3216199999997</v>
      </c>
      <c r="E77" s="6">
        <v>72404.495909999998</v>
      </c>
      <c r="F77" s="6">
        <v>1237.25784</v>
      </c>
      <c r="G77" s="23">
        <f t="shared" si="10"/>
        <v>-6332.0637799999995</v>
      </c>
      <c r="H77" s="6">
        <f t="shared" si="14"/>
        <v>16.345689906092272</v>
      </c>
      <c r="I77" s="6">
        <f t="shared" si="11"/>
        <v>-71167.238069999992</v>
      </c>
      <c r="J77" s="24">
        <f t="shared" si="13"/>
        <v>1.7088135542548799</v>
      </c>
      <c r="K77" s="59">
        <v>1286.6592800000001</v>
      </c>
      <c r="L77" s="60">
        <v>1338.03676</v>
      </c>
    </row>
    <row r="78" spans="1:12" x14ac:dyDescent="0.25">
      <c r="A78" s="13" t="s">
        <v>101</v>
      </c>
      <c r="B78" s="14" t="s">
        <v>42</v>
      </c>
      <c r="C78" s="11" t="s">
        <v>39</v>
      </c>
      <c r="D78" s="6">
        <v>6500</v>
      </c>
      <c r="E78" s="6">
        <v>13712.75</v>
      </c>
      <c r="F78" s="6">
        <v>1500</v>
      </c>
      <c r="G78" s="23">
        <f t="shared" si="10"/>
        <v>-5000</v>
      </c>
      <c r="H78" s="6">
        <f t="shared" si="14"/>
        <v>23.076923076923077</v>
      </c>
      <c r="I78" s="6">
        <f t="shared" si="11"/>
        <v>-12212.75</v>
      </c>
      <c r="J78" s="24">
        <f t="shared" si="13"/>
        <v>10.93872490929974</v>
      </c>
      <c r="K78" s="59">
        <v>1500</v>
      </c>
      <c r="L78" s="60">
        <v>1500</v>
      </c>
    </row>
    <row r="79" spans="1:12" outlineLevel="1" x14ac:dyDescent="0.25">
      <c r="A79" s="10" t="s">
        <v>83</v>
      </c>
      <c r="B79" s="11">
        <v>731</v>
      </c>
      <c r="C79" s="11" t="s">
        <v>40</v>
      </c>
      <c r="D79" s="6">
        <v>5000</v>
      </c>
      <c r="E79" s="6"/>
      <c r="F79" s="6">
        <v>0</v>
      </c>
      <c r="G79" s="23">
        <f t="shared" ref="G79" si="19">F79-D79</f>
        <v>-5000</v>
      </c>
      <c r="H79" s="6">
        <v>0</v>
      </c>
      <c r="I79" s="6">
        <f t="shared" ref="I79" si="20">F79-E79</f>
        <v>0</v>
      </c>
      <c r="J79" s="24" t="e">
        <f t="shared" si="13"/>
        <v>#DIV/0!</v>
      </c>
      <c r="K79" s="59">
        <v>0</v>
      </c>
      <c r="L79" s="60">
        <v>0</v>
      </c>
    </row>
    <row r="80" spans="1:12" ht="22.5" outlineLevel="2" x14ac:dyDescent="0.25">
      <c r="A80" s="13" t="s">
        <v>84</v>
      </c>
      <c r="B80" s="14" t="s">
        <v>42</v>
      </c>
      <c r="C80" s="11" t="s">
        <v>41</v>
      </c>
      <c r="D80" s="6">
        <v>1500</v>
      </c>
      <c r="E80" s="6">
        <v>13712.75</v>
      </c>
      <c r="F80" s="6">
        <v>1500</v>
      </c>
      <c r="G80" s="23">
        <f t="shared" si="10"/>
        <v>0</v>
      </c>
      <c r="H80" s="6">
        <f t="shared" si="14"/>
        <v>100</v>
      </c>
      <c r="I80" s="6">
        <f t="shared" si="11"/>
        <v>-12212.75</v>
      </c>
      <c r="J80" s="24">
        <f t="shared" si="13"/>
        <v>10.93872490929974</v>
      </c>
      <c r="K80" s="59">
        <v>1500</v>
      </c>
      <c r="L80" s="60">
        <v>1500</v>
      </c>
    </row>
    <row r="81" spans="1:12" outlineLevel="2" x14ac:dyDescent="0.25">
      <c r="A81" s="17" t="s">
        <v>96</v>
      </c>
      <c r="B81" s="11" t="s">
        <v>42</v>
      </c>
      <c r="C81" s="11" t="s">
        <v>22</v>
      </c>
      <c r="D81" s="6">
        <v>705.80291999999997</v>
      </c>
      <c r="E81" s="6">
        <v>1005.9838</v>
      </c>
      <c r="F81" s="6">
        <v>1155.8219300000001</v>
      </c>
      <c r="G81" s="23">
        <f t="shared" si="10"/>
        <v>450.01901000000009</v>
      </c>
      <c r="H81" s="6">
        <f t="shared" si="14"/>
        <v>163.7598679812773</v>
      </c>
      <c r="I81" s="6">
        <f t="shared" si="11"/>
        <v>149.83813000000009</v>
      </c>
      <c r="J81" s="24">
        <f t="shared" si="13"/>
        <v>114.89468617685495</v>
      </c>
      <c r="K81" s="59">
        <v>1178.3421899999998</v>
      </c>
      <c r="L81" s="60">
        <v>1199.14219</v>
      </c>
    </row>
    <row r="82" spans="1:12" x14ac:dyDescent="0.25">
      <c r="A82" s="10" t="s">
        <v>73</v>
      </c>
      <c r="B82" s="11" t="s">
        <v>42</v>
      </c>
      <c r="C82" s="11" t="s">
        <v>24</v>
      </c>
      <c r="D82" s="6">
        <v>243.02287999999999</v>
      </c>
      <c r="E82" s="6">
        <v>371.7</v>
      </c>
      <c r="F82" s="6">
        <v>497.8</v>
      </c>
      <c r="G82" s="23">
        <f t="shared" si="10"/>
        <v>254.77712000000002</v>
      </c>
      <c r="H82" s="6">
        <f t="shared" si="14"/>
        <v>204.83668039815842</v>
      </c>
      <c r="I82" s="6">
        <f t="shared" si="11"/>
        <v>126.10000000000002</v>
      </c>
      <c r="J82" s="24">
        <f t="shared" si="13"/>
        <v>133.92520850147969</v>
      </c>
      <c r="K82" s="59">
        <v>520.20000000000005</v>
      </c>
      <c r="L82" s="60">
        <v>541</v>
      </c>
    </row>
    <row r="83" spans="1:12" ht="22.5" outlineLevel="2" x14ac:dyDescent="0.25">
      <c r="A83" s="10" t="s">
        <v>82</v>
      </c>
      <c r="B83" s="11" t="s">
        <v>42</v>
      </c>
      <c r="C83" s="11" t="s">
        <v>37</v>
      </c>
      <c r="D83" s="6">
        <v>462.78003999999999</v>
      </c>
      <c r="E83" s="6">
        <v>634.28380000000004</v>
      </c>
      <c r="F83" s="6">
        <v>658.02193</v>
      </c>
      <c r="G83" s="23">
        <f t="shared" si="10"/>
        <v>195.24189000000001</v>
      </c>
      <c r="H83" s="6">
        <f t="shared" si="14"/>
        <v>142.18891765513484</v>
      </c>
      <c r="I83" s="6">
        <f t="shared" si="11"/>
        <v>23.738129999999956</v>
      </c>
      <c r="J83" s="24">
        <f t="shared" si="13"/>
        <v>103.74250926793336</v>
      </c>
      <c r="K83" s="59">
        <v>658.14218999999991</v>
      </c>
      <c r="L83" s="60">
        <v>658.14218999999991</v>
      </c>
    </row>
    <row r="84" spans="1:12" ht="21" outlineLevel="2" x14ac:dyDescent="0.25">
      <c r="A84" s="8" t="s">
        <v>107</v>
      </c>
      <c r="B84" s="9" t="s">
        <v>50</v>
      </c>
      <c r="C84" s="9" t="s">
        <v>2</v>
      </c>
      <c r="D84" s="5">
        <v>14447.00402</v>
      </c>
      <c r="E84" s="5">
        <v>16887.49151</v>
      </c>
      <c r="F84" s="5">
        <v>16238.595080000001</v>
      </c>
      <c r="G84" s="21">
        <f t="shared" si="10"/>
        <v>1791.5910600000007</v>
      </c>
      <c r="H84" s="5">
        <f t="shared" si="12"/>
        <v>112.401125226516</v>
      </c>
      <c r="I84" s="5">
        <f t="shared" si="11"/>
        <v>-648.89642999999887</v>
      </c>
      <c r="J84" s="22">
        <f t="shared" si="13"/>
        <v>96.157532161506921</v>
      </c>
      <c r="K84" s="61">
        <v>16428.595079999999</v>
      </c>
      <c r="L84" s="58">
        <v>16238.595080000001</v>
      </c>
    </row>
    <row r="85" spans="1:12" ht="22.5" x14ac:dyDescent="0.25">
      <c r="A85" s="10" t="s">
        <v>92</v>
      </c>
      <c r="B85" s="11" t="s">
        <v>50</v>
      </c>
      <c r="C85" s="11" t="s">
        <v>3</v>
      </c>
      <c r="D85" s="6">
        <v>14447.00402</v>
      </c>
      <c r="E85" s="6">
        <v>16887.49151</v>
      </c>
      <c r="F85" s="6">
        <v>16238.595080000001</v>
      </c>
      <c r="G85" s="23">
        <f t="shared" si="10"/>
        <v>1791.5910600000007</v>
      </c>
      <c r="H85" s="6">
        <f t="shared" si="14"/>
        <v>112.401125226516</v>
      </c>
      <c r="I85" s="6">
        <f t="shared" si="11"/>
        <v>-648.89642999999887</v>
      </c>
      <c r="J85" s="24">
        <f t="shared" si="13"/>
        <v>96.157532161506921</v>
      </c>
      <c r="K85" s="59">
        <v>16428.595079999999</v>
      </c>
      <c r="L85" s="60">
        <v>16238.595080000001</v>
      </c>
    </row>
    <row r="86" spans="1:12" ht="56.25" outlineLevel="1" x14ac:dyDescent="0.25">
      <c r="A86" s="10" t="s">
        <v>90</v>
      </c>
      <c r="B86" s="11" t="s">
        <v>50</v>
      </c>
      <c r="C86" s="11" t="s">
        <v>51</v>
      </c>
      <c r="D86" s="6">
        <v>13088.847019999999</v>
      </c>
      <c r="E86" s="6">
        <v>15728.476199999999</v>
      </c>
      <c r="F86" s="6">
        <v>15223.57977</v>
      </c>
      <c r="G86" s="23">
        <f t="shared" si="10"/>
        <v>2134.732750000001</v>
      </c>
      <c r="H86" s="6">
        <f t="shared" si="14"/>
        <v>116.3095553545556</v>
      </c>
      <c r="I86" s="6">
        <f t="shared" si="11"/>
        <v>-504.89642999999887</v>
      </c>
      <c r="J86" s="24">
        <f t="shared" si="13"/>
        <v>96.789921518271441</v>
      </c>
      <c r="K86" s="59">
        <v>15413.57977</v>
      </c>
      <c r="L86" s="60">
        <v>15223.57977</v>
      </c>
    </row>
    <row r="87" spans="1:12" outlineLevel="2" x14ac:dyDescent="0.25">
      <c r="A87" s="10" t="s">
        <v>65</v>
      </c>
      <c r="B87" s="11" t="s">
        <v>50</v>
      </c>
      <c r="C87" s="11" t="s">
        <v>8</v>
      </c>
      <c r="D87" s="6">
        <v>1358.1569999999999</v>
      </c>
      <c r="E87" s="6">
        <v>1159.01531</v>
      </c>
      <c r="F87" s="6">
        <v>1015.01531</v>
      </c>
      <c r="G87" s="23">
        <f t="shared" si="10"/>
        <v>-343.14168999999993</v>
      </c>
      <c r="H87" s="6">
        <f t="shared" si="14"/>
        <v>74.734755260253422</v>
      </c>
      <c r="I87" s="6">
        <f t="shared" si="11"/>
        <v>-144</v>
      </c>
      <c r="J87" s="24">
        <f t="shared" si="13"/>
        <v>87.575660238690034</v>
      </c>
      <c r="K87" s="59">
        <v>1015.01531</v>
      </c>
      <c r="L87" s="60">
        <v>1015.01531</v>
      </c>
    </row>
    <row r="88" spans="1:12" ht="21" outlineLevel="2" x14ac:dyDescent="0.25">
      <c r="A88" s="8" t="s">
        <v>108</v>
      </c>
      <c r="B88" s="9" t="s">
        <v>52</v>
      </c>
      <c r="C88" s="9" t="s">
        <v>2</v>
      </c>
      <c r="D88" s="5">
        <v>3714.4111600000001</v>
      </c>
      <c r="E88" s="5">
        <v>4481.7800299999999</v>
      </c>
      <c r="F88" s="5">
        <v>4388.2328399999997</v>
      </c>
      <c r="G88" s="21">
        <f t="shared" si="10"/>
        <v>673.82167999999956</v>
      </c>
      <c r="H88" s="5">
        <f t="shared" si="12"/>
        <v>118.14074024050691</v>
      </c>
      <c r="I88" s="5">
        <f t="shared" si="11"/>
        <v>-93.547190000000228</v>
      </c>
      <c r="J88" s="22">
        <f t="shared" si="13"/>
        <v>97.912722414446563</v>
      </c>
      <c r="K88" s="61">
        <v>4388.3768399999999</v>
      </c>
      <c r="L88" s="58">
        <v>4444.09584</v>
      </c>
    </row>
    <row r="89" spans="1:12" ht="22.5" outlineLevel="1" x14ac:dyDescent="0.25">
      <c r="A89" s="10" t="s">
        <v>92</v>
      </c>
      <c r="B89" s="11" t="s">
        <v>52</v>
      </c>
      <c r="C89" s="11" t="s">
        <v>3</v>
      </c>
      <c r="D89" s="6">
        <v>3714.4111600000001</v>
      </c>
      <c r="E89" s="6">
        <v>4481.7800299999999</v>
      </c>
      <c r="F89" s="6">
        <v>4388.2328399999997</v>
      </c>
      <c r="G89" s="23">
        <f t="shared" si="10"/>
        <v>673.82167999999956</v>
      </c>
      <c r="H89" s="6">
        <f t="shared" si="12"/>
        <v>118.14074024050691</v>
      </c>
      <c r="I89" s="6">
        <f t="shared" si="11"/>
        <v>-93.547190000000228</v>
      </c>
      <c r="J89" s="24">
        <f t="shared" si="13"/>
        <v>97.912722414446563</v>
      </c>
      <c r="K89" s="59">
        <v>4388.3768399999999</v>
      </c>
      <c r="L89" s="60">
        <v>4444.09584</v>
      </c>
    </row>
    <row r="90" spans="1:12" ht="45" outlineLevel="2" x14ac:dyDescent="0.25">
      <c r="A90" s="10" t="s">
        <v>91</v>
      </c>
      <c r="B90" s="11" t="s">
        <v>52</v>
      </c>
      <c r="C90" s="11" t="s">
        <v>53</v>
      </c>
      <c r="D90" s="6">
        <v>3323.0775600000002</v>
      </c>
      <c r="E90" s="6">
        <v>3988.84283</v>
      </c>
      <c r="F90" s="6">
        <v>4049.6868399999998</v>
      </c>
      <c r="G90" s="23">
        <f t="shared" si="10"/>
        <v>726.60927999999967</v>
      </c>
      <c r="H90" s="6">
        <f t="shared" si="12"/>
        <v>121.86555284613941</v>
      </c>
      <c r="I90" s="6">
        <f t="shared" si="11"/>
        <v>60.844009999999798</v>
      </c>
      <c r="J90" s="24">
        <f t="shared" si="13"/>
        <v>101.52535491101314</v>
      </c>
      <c r="K90" s="59">
        <v>4039.2158399999998</v>
      </c>
      <c r="L90" s="60">
        <v>4081.3688399999996</v>
      </c>
    </row>
    <row r="91" spans="1:12" outlineLevel="1" x14ac:dyDescent="0.25">
      <c r="A91" s="10" t="s">
        <v>65</v>
      </c>
      <c r="B91" s="11" t="s">
        <v>52</v>
      </c>
      <c r="C91" s="11" t="s">
        <v>8</v>
      </c>
      <c r="D91" s="6">
        <v>391.33359999999999</v>
      </c>
      <c r="E91" s="6">
        <v>492.93720000000002</v>
      </c>
      <c r="F91" s="6">
        <v>338.54599999999999</v>
      </c>
      <c r="G91" s="23">
        <f t="shared" si="10"/>
        <v>-52.787599999999998</v>
      </c>
      <c r="H91" s="6">
        <f t="shared" si="12"/>
        <v>86.510843944910434</v>
      </c>
      <c r="I91" s="6">
        <f t="shared" si="11"/>
        <v>-154.39120000000003</v>
      </c>
      <c r="J91" s="24">
        <f t="shared" si="13"/>
        <v>68.679336840473795</v>
      </c>
      <c r="K91" s="59">
        <v>349.161</v>
      </c>
      <c r="L91" s="60">
        <v>362.72699999999998</v>
      </c>
    </row>
    <row r="92" spans="1:12" s="2" customFormat="1" ht="21" outlineLevel="2" x14ac:dyDescent="0.2">
      <c r="A92" s="8" t="s">
        <v>109</v>
      </c>
      <c r="B92" s="9" t="s">
        <v>54</v>
      </c>
      <c r="C92" s="9" t="s">
        <v>2</v>
      </c>
      <c r="D92" s="5">
        <v>170596.65179999999</v>
      </c>
      <c r="E92" s="5">
        <v>212649.24767000001</v>
      </c>
      <c r="F92" s="5">
        <v>190112.08093999999</v>
      </c>
      <c r="G92" s="21">
        <f t="shared" si="10"/>
        <v>19515.429139999993</v>
      </c>
      <c r="H92" s="5">
        <f t="shared" si="12"/>
        <v>111.43951474667804</v>
      </c>
      <c r="I92" s="5">
        <f t="shared" si="11"/>
        <v>-22537.166730000026</v>
      </c>
      <c r="J92" s="22">
        <f t="shared" si="13"/>
        <v>89.401718098258058</v>
      </c>
      <c r="K92" s="61">
        <v>157478.01955000003</v>
      </c>
      <c r="L92" s="58">
        <v>159141.40865</v>
      </c>
    </row>
    <row r="93" spans="1:12" ht="22.5" outlineLevel="2" x14ac:dyDescent="0.25">
      <c r="A93" s="10" t="s">
        <v>92</v>
      </c>
      <c r="B93" s="11" t="s">
        <v>54</v>
      </c>
      <c r="C93" s="11" t="s">
        <v>3</v>
      </c>
      <c r="D93" s="6">
        <v>38356.17555</v>
      </c>
      <c r="E93" s="6">
        <v>39130.428449999999</v>
      </c>
      <c r="F93" s="6">
        <v>30387.729370000001</v>
      </c>
      <c r="G93" s="23">
        <f t="shared" si="10"/>
        <v>-7968.446179999999</v>
      </c>
      <c r="H93" s="6">
        <f t="shared" si="12"/>
        <v>79.225128507370187</v>
      </c>
      <c r="I93" s="6">
        <f t="shared" si="11"/>
        <v>-8742.6990799999985</v>
      </c>
      <c r="J93" s="24">
        <f t="shared" si="13"/>
        <v>77.657543179801294</v>
      </c>
      <c r="K93" s="59">
        <v>28216.537640000002</v>
      </c>
      <c r="L93" s="60">
        <v>28216.537640000002</v>
      </c>
    </row>
    <row r="94" spans="1:12" ht="56.25" outlineLevel="1" x14ac:dyDescent="0.25">
      <c r="A94" s="10" t="s">
        <v>116</v>
      </c>
      <c r="B94" s="11" t="s">
        <v>54</v>
      </c>
      <c r="C94" s="11" t="s">
        <v>5</v>
      </c>
      <c r="D94" s="6">
        <v>12959.031730000001</v>
      </c>
      <c r="E94" s="6">
        <v>15391.55575</v>
      </c>
      <c r="F94" s="6">
        <v>15128.58855</v>
      </c>
      <c r="G94" s="23">
        <f t="shared" si="10"/>
        <v>2169.5568199999998</v>
      </c>
      <c r="H94" s="6">
        <f t="shared" si="12"/>
        <v>116.74165836771202</v>
      </c>
      <c r="I94" s="6">
        <f t="shared" si="11"/>
        <v>-262.96719999999914</v>
      </c>
      <c r="J94" s="24">
        <f t="shared" si="13"/>
        <v>98.291483952166431</v>
      </c>
      <c r="K94" s="59">
        <v>15128.58855</v>
      </c>
      <c r="L94" s="60">
        <v>15128.58855</v>
      </c>
    </row>
    <row r="95" spans="1:12" outlineLevel="2" x14ac:dyDescent="0.25">
      <c r="A95" s="10" t="s">
        <v>65</v>
      </c>
      <c r="B95" s="11" t="s">
        <v>54</v>
      </c>
      <c r="C95" s="11" t="s">
        <v>8</v>
      </c>
      <c r="D95" s="6">
        <v>25397.143820000001</v>
      </c>
      <c r="E95" s="6">
        <v>23738.8727</v>
      </c>
      <c r="F95" s="6">
        <v>15259.140820000001</v>
      </c>
      <c r="G95" s="23">
        <f t="shared" si="10"/>
        <v>-10138.003000000001</v>
      </c>
      <c r="H95" s="6">
        <f t="shared" si="12"/>
        <v>60.08211367446593</v>
      </c>
      <c r="I95" s="6">
        <f t="shared" si="11"/>
        <v>-8479.7318799999994</v>
      </c>
      <c r="J95" s="24">
        <f t="shared" si="13"/>
        <v>64.279129901564374</v>
      </c>
      <c r="K95" s="59">
        <v>13087.94909</v>
      </c>
      <c r="L95" s="60">
        <v>13087.94909</v>
      </c>
    </row>
    <row r="96" spans="1:12" s="2" customFormat="1" ht="14.25" x14ac:dyDescent="0.2">
      <c r="A96" s="10" t="s">
        <v>94</v>
      </c>
      <c r="B96" s="11" t="s">
        <v>54</v>
      </c>
      <c r="C96" s="11" t="s">
        <v>13</v>
      </c>
      <c r="D96" s="6">
        <v>44664.375840000001</v>
      </c>
      <c r="E96" s="6">
        <v>54013.81407</v>
      </c>
      <c r="F96" s="6">
        <v>48477.070890000003</v>
      </c>
      <c r="G96" s="23">
        <f t="shared" si="10"/>
        <v>3812.6950500000021</v>
      </c>
      <c r="H96" s="6">
        <f t="shared" si="12"/>
        <v>108.53632224405894</v>
      </c>
      <c r="I96" s="6">
        <f t="shared" si="11"/>
        <v>-5536.7431799999977</v>
      </c>
      <c r="J96" s="24">
        <f t="shared" si="13"/>
        <v>89.749394159011658</v>
      </c>
      <c r="K96" s="59">
        <v>46133.764319999995</v>
      </c>
      <c r="L96" s="60">
        <v>45665.853419999992</v>
      </c>
    </row>
    <row r="97" spans="1:12" ht="22.5" x14ac:dyDescent="0.25">
      <c r="A97" s="10" t="s">
        <v>69</v>
      </c>
      <c r="B97" s="11" t="s">
        <v>54</v>
      </c>
      <c r="C97" s="11" t="s">
        <v>15</v>
      </c>
      <c r="D97" s="6">
        <v>44664.375840000001</v>
      </c>
      <c r="E97" s="6">
        <v>54013.81407</v>
      </c>
      <c r="F97" s="6">
        <v>48477.070890000003</v>
      </c>
      <c r="G97" s="23">
        <f t="shared" si="10"/>
        <v>3812.6950500000021</v>
      </c>
      <c r="H97" s="6">
        <f t="shared" si="12"/>
        <v>108.53632224405894</v>
      </c>
      <c r="I97" s="6">
        <f t="shared" si="11"/>
        <v>-5536.7431799999977</v>
      </c>
      <c r="J97" s="24">
        <f t="shared" si="13"/>
        <v>89.749394159011658</v>
      </c>
      <c r="K97" s="59">
        <v>46133.764319999995</v>
      </c>
      <c r="L97" s="60">
        <v>45665.853419999992</v>
      </c>
    </row>
    <row r="98" spans="1:12" ht="22.5" x14ac:dyDescent="0.25">
      <c r="A98" s="10" t="s">
        <v>99</v>
      </c>
      <c r="B98" s="11" t="s">
        <v>54</v>
      </c>
      <c r="C98" s="11" t="s">
        <v>45</v>
      </c>
      <c r="D98" s="6">
        <v>79255.018410000004</v>
      </c>
      <c r="E98" s="6">
        <v>98191.505149999997</v>
      </c>
      <c r="F98" s="6">
        <v>106984.48067999999</v>
      </c>
      <c r="G98" s="23">
        <f t="shared" si="10"/>
        <v>27729.462269999989</v>
      </c>
      <c r="H98" s="6">
        <f t="shared" si="12"/>
        <v>134.98764220399352</v>
      </c>
      <c r="I98" s="6">
        <f t="shared" si="11"/>
        <v>8792.9755299999961</v>
      </c>
      <c r="J98" s="24">
        <f t="shared" si="13"/>
        <v>108.95492488537334</v>
      </c>
      <c r="K98" s="59">
        <v>78864.917589999997</v>
      </c>
      <c r="L98" s="60">
        <v>78864.917589999997</v>
      </c>
    </row>
    <row r="99" spans="1:12" x14ac:dyDescent="0.25">
      <c r="A99" s="10" t="s">
        <v>78</v>
      </c>
      <c r="B99" s="11" t="s">
        <v>54</v>
      </c>
      <c r="C99" s="11" t="s">
        <v>46</v>
      </c>
      <c r="D99" s="6">
        <v>57894.474090000003</v>
      </c>
      <c r="E99" s="6">
        <v>75302.213539999997</v>
      </c>
      <c r="F99" s="6">
        <v>86761.057879999993</v>
      </c>
      <c r="G99" s="23">
        <f t="shared" si="10"/>
        <v>28866.58378999999</v>
      </c>
      <c r="H99" s="6">
        <f t="shared" si="12"/>
        <v>149.86068920001824</v>
      </c>
      <c r="I99" s="6">
        <f t="shared" si="11"/>
        <v>11458.844339999996</v>
      </c>
      <c r="J99" s="24">
        <f t="shared" si="13"/>
        <v>115.2171414375663</v>
      </c>
      <c r="K99" s="59">
        <v>57836.55788</v>
      </c>
      <c r="L99" s="60">
        <v>57836.55788</v>
      </c>
    </row>
    <row r="100" spans="1:12" s="2" customFormat="1" ht="14.25" x14ac:dyDescent="0.2">
      <c r="A100" s="10" t="s">
        <v>79</v>
      </c>
      <c r="B100" s="11" t="s">
        <v>54</v>
      </c>
      <c r="C100" s="11" t="s">
        <v>47</v>
      </c>
      <c r="D100" s="6">
        <v>21360.544320000001</v>
      </c>
      <c r="E100" s="6">
        <v>22889.29161</v>
      </c>
      <c r="F100" s="6">
        <v>20223.4228</v>
      </c>
      <c r="G100" s="23">
        <f t="shared" si="10"/>
        <v>-1137.1215200000006</v>
      </c>
      <c r="H100" s="6">
        <f t="shared" si="12"/>
        <v>94.676533036963349</v>
      </c>
      <c r="I100" s="6">
        <f t="shared" si="11"/>
        <v>-2665.8688099999999</v>
      </c>
      <c r="J100" s="24">
        <f t="shared" si="13"/>
        <v>88.353205265490516</v>
      </c>
      <c r="K100" s="59">
        <v>21028.359710000001</v>
      </c>
      <c r="L100" s="60">
        <v>21028.359710000001</v>
      </c>
    </row>
    <row r="101" spans="1:12" x14ac:dyDescent="0.25">
      <c r="A101" s="10" t="s">
        <v>96</v>
      </c>
      <c r="B101" s="11" t="s">
        <v>54</v>
      </c>
      <c r="C101" s="11" t="s">
        <v>22</v>
      </c>
      <c r="D101" s="6">
        <v>8321.0820000000003</v>
      </c>
      <c r="E101" s="6">
        <v>21313.5</v>
      </c>
      <c r="F101" s="6">
        <v>4262.8</v>
      </c>
      <c r="G101" s="23">
        <f t="shared" si="10"/>
        <v>-4058.2820000000002</v>
      </c>
      <c r="H101" s="6">
        <f t="shared" si="12"/>
        <v>51.228914701237173</v>
      </c>
      <c r="I101" s="6">
        <f t="shared" si="11"/>
        <v>-17050.7</v>
      </c>
      <c r="J101" s="24">
        <f t="shared" si="13"/>
        <v>20.000469186196543</v>
      </c>
      <c r="K101" s="59">
        <v>4262.8</v>
      </c>
      <c r="L101" s="60">
        <v>6394.1</v>
      </c>
    </row>
    <row r="102" spans="1:12" x14ac:dyDescent="0.25">
      <c r="A102" s="10" t="s">
        <v>74</v>
      </c>
      <c r="B102" s="11" t="s">
        <v>54</v>
      </c>
      <c r="C102" s="11" t="s">
        <v>25</v>
      </c>
      <c r="D102" s="6">
        <v>8321.0820000000003</v>
      </c>
      <c r="E102" s="6">
        <v>21313.5</v>
      </c>
      <c r="F102" s="6">
        <v>4262.8</v>
      </c>
      <c r="G102" s="23">
        <f t="shared" si="10"/>
        <v>-4058.2820000000002</v>
      </c>
      <c r="H102" s="6">
        <f t="shared" si="12"/>
        <v>51.228914701237173</v>
      </c>
      <c r="I102" s="6">
        <f t="shared" si="11"/>
        <v>-17050.7</v>
      </c>
      <c r="J102" s="24">
        <f t="shared" si="13"/>
        <v>20.000469186196543</v>
      </c>
      <c r="K102" s="59">
        <v>4262.8</v>
      </c>
      <c r="L102" s="60">
        <v>6394.1</v>
      </c>
    </row>
    <row r="103" spans="1:12" x14ac:dyDescent="0.25">
      <c r="A103" s="33" t="s">
        <v>55</v>
      </c>
      <c r="B103" s="34"/>
      <c r="C103" s="34"/>
      <c r="D103" s="7">
        <v>4935044.6004600003</v>
      </c>
      <c r="E103" s="7">
        <v>5815436.67105</v>
      </c>
      <c r="F103" s="7">
        <v>5814222.3611700004</v>
      </c>
      <c r="G103" s="25">
        <f>G92+G88+G84+G61+G47+G34+G27+G7</f>
        <v>879177.76071000018</v>
      </c>
      <c r="H103" s="7">
        <f t="shared" si="12"/>
        <v>117.81499118828735</v>
      </c>
      <c r="I103" s="7">
        <f t="shared" si="11"/>
        <v>-1214.3098799996078</v>
      </c>
      <c r="J103" s="22">
        <f t="shared" si="13"/>
        <v>99.979119196911824</v>
      </c>
      <c r="K103" s="62">
        <v>5903921.0714600002</v>
      </c>
      <c r="L103" s="58">
        <v>4446123.60384</v>
      </c>
    </row>
    <row r="104" spans="1:12" x14ac:dyDescent="0.25">
      <c r="A104" s="4"/>
      <c r="B104" s="4"/>
      <c r="C104" s="4"/>
      <c r="D104" s="4"/>
      <c r="E104" s="4"/>
      <c r="F104" s="4"/>
      <c r="G104" s="26"/>
      <c r="H104" s="4"/>
      <c r="K104" s="63"/>
      <c r="L104" s="63"/>
    </row>
    <row r="105" spans="1:12" x14ac:dyDescent="0.25">
      <c r="A105" s="35"/>
      <c r="B105" s="36"/>
      <c r="C105" s="36"/>
      <c r="D105" s="12"/>
      <c r="E105" s="29"/>
      <c r="F105" s="31"/>
      <c r="G105" s="31"/>
      <c r="H105" s="31"/>
      <c r="I105" s="27"/>
    </row>
    <row r="106" spans="1:12" x14ac:dyDescent="0.25">
      <c r="D106" s="3"/>
    </row>
    <row r="111" spans="1:12" s="2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20"/>
      <c r="K111" s="52"/>
      <c r="L111" s="52"/>
    </row>
    <row r="115" spans="11:12" x14ac:dyDescent="0.25">
      <c r="K115" s="63"/>
      <c r="L115" s="63"/>
    </row>
  </sheetData>
  <autoFilter ref="A4:L103">
    <filterColumn colId="6" showButton="0"/>
    <filterColumn colId="7" showButton="0"/>
    <filterColumn colId="8" showButton="0"/>
  </autoFilter>
  <mergeCells count="16">
    <mergeCell ref="A103:C103"/>
    <mergeCell ref="A105:C105"/>
    <mergeCell ref="K4:K6"/>
    <mergeCell ref="L4:L6"/>
    <mergeCell ref="A1:L1"/>
    <mergeCell ref="A2:H2"/>
    <mergeCell ref="A3:H3"/>
    <mergeCell ref="A4:A6"/>
    <mergeCell ref="B4:B6"/>
    <mergeCell ref="C4:C6"/>
    <mergeCell ref="D4:D6"/>
    <mergeCell ref="E4:E6"/>
    <mergeCell ref="F4:F6"/>
    <mergeCell ref="G4:J4"/>
    <mergeCell ref="G5:H5"/>
    <mergeCell ref="I5:J5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E3925C-E841-408E-9C81-66D256BE96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dcterms:created xsi:type="dcterms:W3CDTF">2019-10-26T06:38:41Z</dcterms:created>
  <dcterms:modified xsi:type="dcterms:W3CDTF">2024-11-03T10:48:15Z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