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8. разд " sheetId="1" r:id="rId1"/>
  </sheets>
  <externalReferences>
    <externalReference r:id="rId2"/>
  </externalReferences>
  <definedNames>
    <definedName name="_xlnm.Print_Area" localSheetId="0">'8. разд '!$A$1:$K$825</definedName>
  </definedNames>
  <calcPr calcId="145621"/>
</workbook>
</file>

<file path=xl/calcChain.xml><?xml version="1.0" encoding="utf-8"?>
<calcChain xmlns="http://schemas.openxmlformats.org/spreadsheetml/2006/main">
  <c r="G12" i="1" l="1"/>
  <c r="H12" i="1"/>
  <c r="I12" i="1"/>
  <c r="J12" i="1"/>
  <c r="K12" i="1"/>
  <c r="F12" i="1"/>
  <c r="G15" i="1"/>
  <c r="H15" i="1"/>
  <c r="I15" i="1"/>
  <c r="J15" i="1"/>
  <c r="K15" i="1"/>
  <c r="F15" i="1"/>
  <c r="K824" i="1" l="1"/>
  <c r="K823" i="1" s="1"/>
  <c r="J824" i="1"/>
  <c r="J823" i="1" s="1"/>
  <c r="I824" i="1"/>
  <c r="I823" i="1" s="1"/>
  <c r="H824" i="1"/>
  <c r="H823" i="1" s="1"/>
  <c r="G824" i="1"/>
  <c r="G823" i="1" s="1"/>
  <c r="G822" i="1" s="1"/>
  <c r="G821" i="1" s="1"/>
  <c r="G820" i="1" s="1"/>
  <c r="G819" i="1" s="1"/>
  <c r="G818" i="1" s="1"/>
  <c r="F824" i="1"/>
  <c r="F823" i="1" s="1"/>
  <c r="F822" i="1" s="1"/>
  <c r="F821" i="1" s="1"/>
  <c r="F820" i="1" s="1"/>
  <c r="F819" i="1" s="1"/>
  <c r="F818" i="1" s="1"/>
  <c r="K817" i="1"/>
  <c r="K816" i="1" s="1"/>
  <c r="J817" i="1"/>
  <c r="J816" i="1" s="1"/>
  <c r="I817" i="1"/>
  <c r="H817" i="1"/>
  <c r="G817" i="1"/>
  <c r="G816" i="1" s="1"/>
  <c r="F817" i="1"/>
  <c r="F816" i="1" s="1"/>
  <c r="I816" i="1"/>
  <c r="H816" i="1"/>
  <c r="K815" i="1"/>
  <c r="K814" i="1" s="1"/>
  <c r="J815" i="1"/>
  <c r="J814" i="1" s="1"/>
  <c r="I815" i="1"/>
  <c r="H815" i="1"/>
  <c r="G815" i="1"/>
  <c r="G814" i="1" s="1"/>
  <c r="F815" i="1"/>
  <c r="F814" i="1" s="1"/>
  <c r="I814" i="1"/>
  <c r="H814" i="1"/>
  <c r="K813" i="1"/>
  <c r="K812" i="1" s="1"/>
  <c r="J813" i="1"/>
  <c r="J812" i="1" s="1"/>
  <c r="I813" i="1"/>
  <c r="H813" i="1"/>
  <c r="G813" i="1"/>
  <c r="G812" i="1" s="1"/>
  <c r="F813" i="1"/>
  <c r="F812" i="1" s="1"/>
  <c r="I812" i="1"/>
  <c r="H812" i="1"/>
  <c r="K811" i="1"/>
  <c r="K810" i="1" s="1"/>
  <c r="J811" i="1"/>
  <c r="J810" i="1" s="1"/>
  <c r="I811" i="1"/>
  <c r="H811" i="1"/>
  <c r="G811" i="1"/>
  <c r="G810" i="1" s="1"/>
  <c r="F811" i="1"/>
  <c r="F810" i="1" s="1"/>
  <c r="I810" i="1"/>
  <c r="H810" i="1"/>
  <c r="K809" i="1"/>
  <c r="K808" i="1" s="1"/>
  <c r="J809" i="1"/>
  <c r="J808" i="1" s="1"/>
  <c r="I809" i="1"/>
  <c r="H809" i="1"/>
  <c r="G809" i="1"/>
  <c r="G808" i="1" s="1"/>
  <c r="F809" i="1"/>
  <c r="F808" i="1" s="1"/>
  <c r="I808" i="1"/>
  <c r="H808" i="1"/>
  <c r="K807" i="1"/>
  <c r="K806" i="1" s="1"/>
  <c r="J807" i="1"/>
  <c r="J806" i="1" s="1"/>
  <c r="I807" i="1"/>
  <c r="I806" i="1" s="1"/>
  <c r="H807" i="1"/>
  <c r="H806" i="1" s="1"/>
  <c r="G807" i="1"/>
  <c r="G806" i="1" s="1"/>
  <c r="F807" i="1"/>
  <c r="F806" i="1" s="1"/>
  <c r="K802" i="1"/>
  <c r="K801" i="1" s="1"/>
  <c r="J802" i="1"/>
  <c r="J801" i="1" s="1"/>
  <c r="I802" i="1"/>
  <c r="I801" i="1" s="1"/>
  <c r="H802" i="1"/>
  <c r="H801" i="1" s="1"/>
  <c r="G802" i="1"/>
  <c r="G801" i="1" s="1"/>
  <c r="F802" i="1"/>
  <c r="F801" i="1" s="1"/>
  <c r="K800" i="1"/>
  <c r="K799" i="1" s="1"/>
  <c r="J800" i="1"/>
  <c r="J799" i="1" s="1"/>
  <c r="I800" i="1"/>
  <c r="I799" i="1" s="1"/>
  <c r="H800" i="1"/>
  <c r="H799" i="1" s="1"/>
  <c r="G800" i="1"/>
  <c r="G799" i="1" s="1"/>
  <c r="F800" i="1"/>
  <c r="F799" i="1" s="1"/>
  <c r="K798" i="1"/>
  <c r="K797" i="1" s="1"/>
  <c r="J798" i="1"/>
  <c r="J797" i="1" s="1"/>
  <c r="I798" i="1"/>
  <c r="I797" i="1" s="1"/>
  <c r="H798" i="1"/>
  <c r="H797" i="1" s="1"/>
  <c r="G798" i="1"/>
  <c r="G797" i="1" s="1"/>
  <c r="F798" i="1"/>
  <c r="F797" i="1" s="1"/>
  <c r="K796" i="1"/>
  <c r="K795" i="1" s="1"/>
  <c r="J796" i="1"/>
  <c r="J795" i="1" s="1"/>
  <c r="I796" i="1"/>
  <c r="I795" i="1" s="1"/>
  <c r="H796" i="1"/>
  <c r="H795" i="1" s="1"/>
  <c r="G796" i="1"/>
  <c r="G795" i="1" s="1"/>
  <c r="F796" i="1"/>
  <c r="F795" i="1" s="1"/>
  <c r="K790" i="1"/>
  <c r="K789" i="1" s="1"/>
  <c r="K788" i="1" s="1"/>
  <c r="K787" i="1" s="1"/>
  <c r="K786" i="1" s="1"/>
  <c r="J790" i="1"/>
  <c r="J789" i="1" s="1"/>
  <c r="J788" i="1" s="1"/>
  <c r="J787" i="1" s="1"/>
  <c r="J786" i="1" s="1"/>
  <c r="I790" i="1"/>
  <c r="I789" i="1" s="1"/>
  <c r="I788" i="1" s="1"/>
  <c r="I787" i="1" s="1"/>
  <c r="I786" i="1" s="1"/>
  <c r="H790" i="1"/>
  <c r="H789" i="1" s="1"/>
  <c r="H788" i="1" s="1"/>
  <c r="H787" i="1" s="1"/>
  <c r="H786" i="1" s="1"/>
  <c r="G790" i="1"/>
  <c r="G789" i="1" s="1"/>
  <c r="G788" i="1" s="1"/>
  <c r="G787" i="1" s="1"/>
  <c r="G786" i="1" s="1"/>
  <c r="F790" i="1"/>
  <c r="F789" i="1" s="1"/>
  <c r="F788" i="1" s="1"/>
  <c r="F787" i="1" s="1"/>
  <c r="F786" i="1" s="1"/>
  <c r="K785" i="1"/>
  <c r="J785" i="1"/>
  <c r="I785" i="1"/>
  <c r="H785" i="1"/>
  <c r="G785" i="1"/>
  <c r="F785" i="1"/>
  <c r="K784" i="1"/>
  <c r="J784" i="1"/>
  <c r="I784" i="1"/>
  <c r="H784" i="1"/>
  <c r="G784" i="1"/>
  <c r="F784" i="1"/>
  <c r="K777" i="1"/>
  <c r="J777" i="1"/>
  <c r="I777" i="1"/>
  <c r="H777" i="1"/>
  <c r="G777" i="1"/>
  <c r="F777" i="1"/>
  <c r="K776" i="1"/>
  <c r="J776" i="1"/>
  <c r="I776" i="1"/>
  <c r="H776" i="1"/>
  <c r="G776" i="1"/>
  <c r="F776" i="1"/>
  <c r="K770" i="1"/>
  <c r="J770" i="1"/>
  <c r="I770" i="1"/>
  <c r="H770" i="1"/>
  <c r="G770" i="1"/>
  <c r="F770" i="1"/>
  <c r="K768" i="1"/>
  <c r="J768" i="1"/>
  <c r="I768" i="1"/>
  <c r="H768" i="1"/>
  <c r="G768" i="1"/>
  <c r="F768" i="1"/>
  <c r="K767" i="1"/>
  <c r="J767" i="1"/>
  <c r="I767" i="1"/>
  <c r="H767" i="1"/>
  <c r="G767" i="1"/>
  <c r="F767" i="1"/>
  <c r="K765" i="1"/>
  <c r="K764" i="1" s="1"/>
  <c r="J765" i="1"/>
  <c r="J764" i="1" s="1"/>
  <c r="I765" i="1"/>
  <c r="I764" i="1" s="1"/>
  <c r="H765" i="1"/>
  <c r="H764" i="1" s="1"/>
  <c r="G765" i="1"/>
  <c r="G764" i="1" s="1"/>
  <c r="F765" i="1"/>
  <c r="F764" i="1" s="1"/>
  <c r="K761" i="1"/>
  <c r="J761" i="1"/>
  <c r="I761" i="1"/>
  <c r="H761" i="1"/>
  <c r="G761" i="1"/>
  <c r="F761" i="1"/>
  <c r="K760" i="1"/>
  <c r="J760" i="1"/>
  <c r="I760" i="1"/>
  <c r="H760" i="1"/>
  <c r="G760" i="1"/>
  <c r="F760" i="1"/>
  <c r="K758" i="1"/>
  <c r="J758" i="1"/>
  <c r="I758" i="1"/>
  <c r="H758" i="1"/>
  <c r="G758" i="1"/>
  <c r="F758" i="1"/>
  <c r="K756" i="1"/>
  <c r="K755" i="1" s="1"/>
  <c r="J756" i="1"/>
  <c r="J755" i="1" s="1"/>
  <c r="I756" i="1"/>
  <c r="I755" i="1" s="1"/>
  <c r="H756" i="1"/>
  <c r="H755" i="1" s="1"/>
  <c r="G756" i="1"/>
  <c r="G755" i="1" s="1"/>
  <c r="F756" i="1"/>
  <c r="F755" i="1" s="1"/>
  <c r="K752" i="1"/>
  <c r="K751" i="1" s="1"/>
  <c r="J752" i="1"/>
  <c r="J751" i="1" s="1"/>
  <c r="I752" i="1"/>
  <c r="I751" i="1" s="1"/>
  <c r="H752" i="1"/>
  <c r="H751" i="1" s="1"/>
  <c r="G752" i="1"/>
  <c r="G751" i="1" s="1"/>
  <c r="F752" i="1"/>
  <c r="F751" i="1" s="1"/>
  <c r="K750" i="1"/>
  <c r="J750" i="1"/>
  <c r="I750" i="1"/>
  <c r="H750" i="1"/>
  <c r="G750" i="1"/>
  <c r="F750" i="1"/>
  <c r="K749" i="1"/>
  <c r="J749" i="1"/>
  <c r="I749" i="1"/>
  <c r="H749" i="1"/>
  <c r="G749" i="1"/>
  <c r="F749" i="1"/>
  <c r="K743" i="1"/>
  <c r="K742" i="1" s="1"/>
  <c r="J743" i="1"/>
  <c r="J742" i="1" s="1"/>
  <c r="I743" i="1"/>
  <c r="I742" i="1" s="1"/>
  <c r="H743" i="1"/>
  <c r="H742" i="1" s="1"/>
  <c r="G743" i="1"/>
  <c r="G742" i="1" s="1"/>
  <c r="F743" i="1"/>
  <c r="F742" i="1" s="1"/>
  <c r="K741" i="1"/>
  <c r="K740" i="1" s="1"/>
  <c r="J741" i="1"/>
  <c r="J740" i="1" s="1"/>
  <c r="I741" i="1"/>
  <c r="I740" i="1" s="1"/>
  <c r="H741" i="1"/>
  <c r="H740" i="1" s="1"/>
  <c r="G741" i="1"/>
  <c r="G740" i="1" s="1"/>
  <c r="F741" i="1"/>
  <c r="F740" i="1" s="1"/>
  <c r="K737" i="1"/>
  <c r="K736" i="1" s="1"/>
  <c r="J737" i="1"/>
  <c r="J736" i="1" s="1"/>
  <c r="I737" i="1"/>
  <c r="I736" i="1" s="1"/>
  <c r="H737" i="1"/>
  <c r="H736" i="1" s="1"/>
  <c r="G737" i="1"/>
  <c r="G736" i="1" s="1"/>
  <c r="F737" i="1"/>
  <c r="F736" i="1" s="1"/>
  <c r="K735" i="1"/>
  <c r="K734" i="1" s="1"/>
  <c r="J735" i="1"/>
  <c r="J734" i="1" s="1"/>
  <c r="I735" i="1"/>
  <c r="I734" i="1" s="1"/>
  <c r="H735" i="1"/>
  <c r="H734" i="1" s="1"/>
  <c r="G735" i="1"/>
  <c r="G734" i="1" s="1"/>
  <c r="F735" i="1"/>
  <c r="F734" i="1" s="1"/>
  <c r="K733" i="1"/>
  <c r="K732" i="1" s="1"/>
  <c r="J733" i="1"/>
  <c r="J732" i="1" s="1"/>
  <c r="I733" i="1"/>
  <c r="I732" i="1" s="1"/>
  <c r="H733" i="1"/>
  <c r="H732" i="1" s="1"/>
  <c r="G733" i="1"/>
  <c r="G732" i="1" s="1"/>
  <c r="F733" i="1"/>
  <c r="F732" i="1" s="1"/>
  <c r="K728" i="1"/>
  <c r="K727" i="1" s="1"/>
  <c r="K726" i="1" s="1"/>
  <c r="K725" i="1" s="1"/>
  <c r="K724" i="1" s="1"/>
  <c r="J728" i="1"/>
  <c r="J727" i="1" s="1"/>
  <c r="J726" i="1" s="1"/>
  <c r="J725" i="1" s="1"/>
  <c r="J724" i="1" s="1"/>
  <c r="I728" i="1"/>
  <c r="I727" i="1" s="1"/>
  <c r="I726" i="1" s="1"/>
  <c r="I725" i="1" s="1"/>
  <c r="I724" i="1" s="1"/>
  <c r="H728" i="1"/>
  <c r="H727" i="1" s="1"/>
  <c r="H726" i="1" s="1"/>
  <c r="H725" i="1" s="1"/>
  <c r="H724" i="1" s="1"/>
  <c r="G728" i="1"/>
  <c r="G727" i="1" s="1"/>
  <c r="G726" i="1" s="1"/>
  <c r="G725" i="1" s="1"/>
  <c r="G724" i="1" s="1"/>
  <c r="F728" i="1"/>
  <c r="F727" i="1" s="1"/>
  <c r="F726" i="1" s="1"/>
  <c r="F725" i="1" s="1"/>
  <c r="F724" i="1" s="1"/>
  <c r="K722" i="1"/>
  <c r="K721" i="1" s="1"/>
  <c r="K720" i="1" s="1"/>
  <c r="K719" i="1" s="1"/>
  <c r="K718" i="1" s="1"/>
  <c r="K717" i="1" s="1"/>
  <c r="J722" i="1"/>
  <c r="J721" i="1" s="1"/>
  <c r="J720" i="1" s="1"/>
  <c r="J719" i="1" s="1"/>
  <c r="J718" i="1" s="1"/>
  <c r="J717" i="1" s="1"/>
  <c r="I722" i="1"/>
  <c r="H722" i="1"/>
  <c r="H721" i="1" s="1"/>
  <c r="H720" i="1" s="1"/>
  <c r="H719" i="1" s="1"/>
  <c r="H718" i="1" s="1"/>
  <c r="H717" i="1" s="1"/>
  <c r="G722" i="1"/>
  <c r="G721" i="1" s="1"/>
  <c r="G720" i="1" s="1"/>
  <c r="G719" i="1" s="1"/>
  <c r="G718" i="1" s="1"/>
  <c r="G717" i="1" s="1"/>
  <c r="F722" i="1"/>
  <c r="F721" i="1" s="1"/>
  <c r="F720" i="1" s="1"/>
  <c r="F719" i="1" s="1"/>
  <c r="F718" i="1" s="1"/>
  <c r="F717" i="1" s="1"/>
  <c r="I721" i="1"/>
  <c r="I720" i="1" s="1"/>
  <c r="I719" i="1" s="1"/>
  <c r="I718" i="1" s="1"/>
  <c r="I717" i="1" s="1"/>
  <c r="K715" i="1"/>
  <c r="K714" i="1" s="1"/>
  <c r="J715" i="1"/>
  <c r="J714" i="1" s="1"/>
  <c r="I715" i="1"/>
  <c r="I714" i="1" s="1"/>
  <c r="H715" i="1"/>
  <c r="H714" i="1" s="1"/>
  <c r="G715" i="1"/>
  <c r="G714" i="1" s="1"/>
  <c r="F715" i="1"/>
  <c r="F714" i="1" s="1"/>
  <c r="K713" i="1"/>
  <c r="K712" i="1" s="1"/>
  <c r="J713" i="1"/>
  <c r="J712" i="1" s="1"/>
  <c r="I713" i="1"/>
  <c r="I712" i="1" s="1"/>
  <c r="H713" i="1"/>
  <c r="H712" i="1" s="1"/>
  <c r="G713" i="1"/>
  <c r="G712" i="1" s="1"/>
  <c r="F713" i="1"/>
  <c r="F712" i="1" s="1"/>
  <c r="K711" i="1"/>
  <c r="K710" i="1" s="1"/>
  <c r="J711" i="1"/>
  <c r="J710" i="1" s="1"/>
  <c r="I711" i="1"/>
  <c r="I710" i="1" s="1"/>
  <c r="H711" i="1"/>
  <c r="H710" i="1" s="1"/>
  <c r="G711" i="1"/>
  <c r="G710" i="1" s="1"/>
  <c r="F711" i="1"/>
  <c r="F710" i="1" s="1"/>
  <c r="K709" i="1"/>
  <c r="K708" i="1" s="1"/>
  <c r="J709" i="1"/>
  <c r="J708" i="1" s="1"/>
  <c r="I709" i="1"/>
  <c r="I708" i="1" s="1"/>
  <c r="H709" i="1"/>
  <c r="H708" i="1" s="1"/>
  <c r="G709" i="1"/>
  <c r="G708" i="1" s="1"/>
  <c r="F709" i="1"/>
  <c r="F708" i="1" s="1"/>
  <c r="K707" i="1"/>
  <c r="K706" i="1" s="1"/>
  <c r="J707" i="1"/>
  <c r="J706" i="1" s="1"/>
  <c r="I707" i="1"/>
  <c r="I706" i="1" s="1"/>
  <c r="H707" i="1"/>
  <c r="H706" i="1" s="1"/>
  <c r="G707" i="1"/>
  <c r="G706" i="1" s="1"/>
  <c r="F707" i="1"/>
  <c r="F706" i="1" s="1"/>
  <c r="K704" i="1"/>
  <c r="K703" i="1" s="1"/>
  <c r="J704" i="1"/>
  <c r="J703" i="1" s="1"/>
  <c r="I704" i="1"/>
  <c r="I703" i="1" s="1"/>
  <c r="H704" i="1"/>
  <c r="H703" i="1" s="1"/>
  <c r="G704" i="1"/>
  <c r="G703" i="1" s="1"/>
  <c r="F704" i="1"/>
  <c r="F703" i="1" s="1"/>
  <c r="K702" i="1"/>
  <c r="K701" i="1" s="1"/>
  <c r="J702" i="1"/>
  <c r="J701" i="1" s="1"/>
  <c r="I702" i="1"/>
  <c r="I701" i="1" s="1"/>
  <c r="H702" i="1"/>
  <c r="H701" i="1" s="1"/>
  <c r="G702" i="1"/>
  <c r="G701" i="1" s="1"/>
  <c r="F702" i="1"/>
  <c r="F701" i="1" s="1"/>
  <c r="K700" i="1"/>
  <c r="K699" i="1" s="1"/>
  <c r="J700" i="1"/>
  <c r="J699" i="1" s="1"/>
  <c r="I700" i="1"/>
  <c r="I699" i="1" s="1"/>
  <c r="H700" i="1"/>
  <c r="H699" i="1" s="1"/>
  <c r="G700" i="1"/>
  <c r="G699" i="1" s="1"/>
  <c r="F700" i="1"/>
  <c r="F699" i="1" s="1"/>
  <c r="K698" i="1"/>
  <c r="K697" i="1" s="1"/>
  <c r="J698" i="1"/>
  <c r="J697" i="1" s="1"/>
  <c r="I698" i="1"/>
  <c r="I697" i="1" s="1"/>
  <c r="H698" i="1"/>
  <c r="H697" i="1" s="1"/>
  <c r="G698" i="1"/>
  <c r="G697" i="1" s="1"/>
  <c r="F698" i="1"/>
  <c r="F697" i="1" s="1"/>
  <c r="K694" i="1"/>
  <c r="K693" i="1" s="1"/>
  <c r="K692" i="1" s="1"/>
  <c r="K691" i="1" s="1"/>
  <c r="J694" i="1"/>
  <c r="J693" i="1" s="1"/>
  <c r="J692" i="1" s="1"/>
  <c r="J691" i="1" s="1"/>
  <c r="I694" i="1"/>
  <c r="I693" i="1" s="1"/>
  <c r="I692" i="1" s="1"/>
  <c r="I691" i="1" s="1"/>
  <c r="H694" i="1"/>
  <c r="H693" i="1" s="1"/>
  <c r="H692" i="1" s="1"/>
  <c r="H691" i="1" s="1"/>
  <c r="G694" i="1"/>
  <c r="G693" i="1" s="1"/>
  <c r="G692" i="1" s="1"/>
  <c r="G691" i="1" s="1"/>
  <c r="F694" i="1"/>
  <c r="F693" i="1" s="1"/>
  <c r="F692" i="1" s="1"/>
  <c r="F691" i="1" s="1"/>
  <c r="K690" i="1"/>
  <c r="K689" i="1" s="1"/>
  <c r="K688" i="1" s="1"/>
  <c r="K687" i="1" s="1"/>
  <c r="J690" i="1"/>
  <c r="J689" i="1" s="1"/>
  <c r="J688" i="1" s="1"/>
  <c r="J687" i="1" s="1"/>
  <c r="I690" i="1"/>
  <c r="I689" i="1" s="1"/>
  <c r="I688" i="1" s="1"/>
  <c r="I687" i="1" s="1"/>
  <c r="H690" i="1"/>
  <c r="H689" i="1" s="1"/>
  <c r="H688" i="1" s="1"/>
  <c r="H687" i="1" s="1"/>
  <c r="G690" i="1"/>
  <c r="G689" i="1" s="1"/>
  <c r="G688" i="1" s="1"/>
  <c r="G687" i="1" s="1"/>
  <c r="F690" i="1"/>
  <c r="F689" i="1" s="1"/>
  <c r="F688" i="1" s="1"/>
  <c r="F687" i="1" s="1"/>
  <c r="K686" i="1"/>
  <c r="K685" i="1" s="1"/>
  <c r="K684" i="1" s="1"/>
  <c r="K683" i="1" s="1"/>
  <c r="J686" i="1"/>
  <c r="J685" i="1" s="1"/>
  <c r="J684" i="1" s="1"/>
  <c r="J683" i="1" s="1"/>
  <c r="I686" i="1"/>
  <c r="I685" i="1" s="1"/>
  <c r="I684" i="1" s="1"/>
  <c r="I683" i="1" s="1"/>
  <c r="H686" i="1"/>
  <c r="H685" i="1" s="1"/>
  <c r="H684" i="1" s="1"/>
  <c r="H683" i="1" s="1"/>
  <c r="G686" i="1"/>
  <c r="G685" i="1" s="1"/>
  <c r="G684" i="1" s="1"/>
  <c r="G683" i="1" s="1"/>
  <c r="F686" i="1"/>
  <c r="F685" i="1" s="1"/>
  <c r="F684" i="1" s="1"/>
  <c r="F683" i="1" s="1"/>
  <c r="K680" i="1"/>
  <c r="K679" i="1" s="1"/>
  <c r="J680" i="1"/>
  <c r="J679" i="1" s="1"/>
  <c r="I680" i="1"/>
  <c r="I679" i="1" s="1"/>
  <c r="H680" i="1"/>
  <c r="H679" i="1" s="1"/>
  <c r="G680" i="1"/>
  <c r="G679" i="1" s="1"/>
  <c r="F680" i="1"/>
  <c r="F679" i="1" s="1"/>
  <c r="K678" i="1"/>
  <c r="K677" i="1" s="1"/>
  <c r="J678" i="1"/>
  <c r="J677" i="1" s="1"/>
  <c r="I678" i="1"/>
  <c r="I677" i="1" s="1"/>
  <c r="H678" i="1"/>
  <c r="H677" i="1" s="1"/>
  <c r="G678" i="1"/>
  <c r="G677" i="1" s="1"/>
  <c r="F678" i="1"/>
  <c r="F677" i="1" s="1"/>
  <c r="K676" i="1"/>
  <c r="K675" i="1" s="1"/>
  <c r="J676" i="1"/>
  <c r="J675" i="1" s="1"/>
  <c r="I676" i="1"/>
  <c r="I675" i="1" s="1"/>
  <c r="H676" i="1"/>
  <c r="H675" i="1" s="1"/>
  <c r="G676" i="1"/>
  <c r="G675" i="1" s="1"/>
  <c r="F676" i="1"/>
  <c r="F675" i="1" s="1"/>
  <c r="K674" i="1"/>
  <c r="K673" i="1" s="1"/>
  <c r="J674" i="1"/>
  <c r="J673" i="1" s="1"/>
  <c r="I674" i="1"/>
  <c r="I673" i="1" s="1"/>
  <c r="H674" i="1"/>
  <c r="H673" i="1" s="1"/>
  <c r="G674" i="1"/>
  <c r="G673" i="1" s="1"/>
  <c r="F674" i="1"/>
  <c r="F673" i="1" s="1"/>
  <c r="K672" i="1"/>
  <c r="K671" i="1" s="1"/>
  <c r="J672" i="1"/>
  <c r="J671" i="1" s="1"/>
  <c r="I672" i="1"/>
  <c r="I671" i="1" s="1"/>
  <c r="H672" i="1"/>
  <c r="H671" i="1" s="1"/>
  <c r="G672" i="1"/>
  <c r="G671" i="1" s="1"/>
  <c r="F672" i="1"/>
  <c r="F671" i="1" s="1"/>
  <c r="K668" i="1"/>
  <c r="K667" i="1" s="1"/>
  <c r="K666" i="1" s="1"/>
  <c r="J668" i="1"/>
  <c r="J667" i="1" s="1"/>
  <c r="J666" i="1" s="1"/>
  <c r="I668" i="1"/>
  <c r="I667" i="1" s="1"/>
  <c r="I666" i="1" s="1"/>
  <c r="H668" i="1"/>
  <c r="H667" i="1" s="1"/>
  <c r="H666" i="1" s="1"/>
  <c r="G668" i="1"/>
  <c r="G667" i="1" s="1"/>
  <c r="G666" i="1" s="1"/>
  <c r="F668" i="1"/>
  <c r="F667" i="1" s="1"/>
  <c r="F666" i="1" s="1"/>
  <c r="K665" i="1"/>
  <c r="K664" i="1" s="1"/>
  <c r="J665" i="1"/>
  <c r="J664" i="1" s="1"/>
  <c r="I665" i="1"/>
  <c r="I664" i="1" s="1"/>
  <c r="H665" i="1"/>
  <c r="H664" i="1" s="1"/>
  <c r="G665" i="1"/>
  <c r="G664" i="1" s="1"/>
  <c r="F665" i="1"/>
  <c r="F664" i="1" s="1"/>
  <c r="K663" i="1"/>
  <c r="K662" i="1" s="1"/>
  <c r="J663" i="1"/>
  <c r="J662" i="1" s="1"/>
  <c r="I663" i="1"/>
  <c r="I662" i="1" s="1"/>
  <c r="H663" i="1"/>
  <c r="H662" i="1" s="1"/>
  <c r="G663" i="1"/>
  <c r="G662" i="1" s="1"/>
  <c r="F663" i="1"/>
  <c r="F662" i="1" s="1"/>
  <c r="K661" i="1"/>
  <c r="K660" i="1" s="1"/>
  <c r="J661" i="1"/>
  <c r="J660" i="1" s="1"/>
  <c r="I661" i="1"/>
  <c r="I660" i="1" s="1"/>
  <c r="H661" i="1"/>
  <c r="H660" i="1" s="1"/>
  <c r="G661" i="1"/>
  <c r="G660" i="1" s="1"/>
  <c r="F661" i="1"/>
  <c r="F660" i="1" s="1"/>
  <c r="K659" i="1"/>
  <c r="K658" i="1" s="1"/>
  <c r="J659" i="1"/>
  <c r="J658" i="1" s="1"/>
  <c r="I659" i="1"/>
  <c r="I658" i="1" s="1"/>
  <c r="H659" i="1"/>
  <c r="H658" i="1" s="1"/>
  <c r="G659" i="1"/>
  <c r="G658" i="1" s="1"/>
  <c r="F659" i="1"/>
  <c r="F658" i="1" s="1"/>
  <c r="K657" i="1"/>
  <c r="K656" i="1" s="1"/>
  <c r="J657" i="1"/>
  <c r="J656" i="1" s="1"/>
  <c r="I657" i="1"/>
  <c r="I656" i="1" s="1"/>
  <c r="H657" i="1"/>
  <c r="H656" i="1" s="1"/>
  <c r="G657" i="1"/>
  <c r="G656" i="1" s="1"/>
  <c r="F657" i="1"/>
  <c r="F656" i="1" s="1"/>
  <c r="K655" i="1"/>
  <c r="K654" i="1" s="1"/>
  <c r="J655" i="1"/>
  <c r="J654" i="1" s="1"/>
  <c r="I655" i="1"/>
  <c r="I654" i="1" s="1"/>
  <c r="H655" i="1"/>
  <c r="H654" i="1" s="1"/>
  <c r="G655" i="1"/>
  <c r="G654" i="1" s="1"/>
  <c r="F655" i="1"/>
  <c r="F654" i="1" s="1"/>
  <c r="K653" i="1"/>
  <c r="K652" i="1" s="1"/>
  <c r="J653" i="1"/>
  <c r="J652" i="1" s="1"/>
  <c r="I653" i="1"/>
  <c r="I652" i="1" s="1"/>
  <c r="H653" i="1"/>
  <c r="H652" i="1" s="1"/>
  <c r="G653" i="1"/>
  <c r="G652" i="1" s="1"/>
  <c r="F653" i="1"/>
  <c r="F652" i="1" s="1"/>
  <c r="K651" i="1"/>
  <c r="K650" i="1" s="1"/>
  <c r="J651" i="1"/>
  <c r="J650" i="1" s="1"/>
  <c r="I651" i="1"/>
  <c r="I650" i="1" s="1"/>
  <c r="H651" i="1"/>
  <c r="H650" i="1" s="1"/>
  <c r="G651" i="1"/>
  <c r="G650" i="1" s="1"/>
  <c r="F651" i="1"/>
  <c r="F650" i="1" s="1"/>
  <c r="K647" i="1"/>
  <c r="K646" i="1" s="1"/>
  <c r="J647" i="1"/>
  <c r="J646" i="1" s="1"/>
  <c r="I647" i="1"/>
  <c r="I646" i="1" s="1"/>
  <c r="H647" i="1"/>
  <c r="H646" i="1" s="1"/>
  <c r="G647" i="1"/>
  <c r="G646" i="1" s="1"/>
  <c r="F647" i="1"/>
  <c r="F646" i="1" s="1"/>
  <c r="K645" i="1"/>
  <c r="K644" i="1" s="1"/>
  <c r="J645" i="1"/>
  <c r="J644" i="1" s="1"/>
  <c r="I645" i="1"/>
  <c r="I644" i="1" s="1"/>
  <c r="H645" i="1"/>
  <c r="H644" i="1" s="1"/>
  <c r="G645" i="1"/>
  <c r="G644" i="1" s="1"/>
  <c r="F645" i="1"/>
  <c r="F644" i="1" s="1"/>
  <c r="K643" i="1"/>
  <c r="K642" i="1" s="1"/>
  <c r="J643" i="1"/>
  <c r="J642" i="1" s="1"/>
  <c r="I643" i="1"/>
  <c r="H643" i="1"/>
  <c r="G643" i="1"/>
  <c r="G642" i="1" s="1"/>
  <c r="F643" i="1"/>
  <c r="F642" i="1" s="1"/>
  <c r="I642" i="1"/>
  <c r="H642" i="1"/>
  <c r="K641" i="1"/>
  <c r="K640" i="1" s="1"/>
  <c r="J641" i="1"/>
  <c r="J640" i="1" s="1"/>
  <c r="I641" i="1"/>
  <c r="I640" i="1" s="1"/>
  <c r="H641" i="1"/>
  <c r="H640" i="1" s="1"/>
  <c r="G641" i="1"/>
  <c r="G640" i="1" s="1"/>
  <c r="F641" i="1"/>
  <c r="F640" i="1" s="1"/>
  <c r="K639" i="1"/>
  <c r="K638" i="1" s="1"/>
  <c r="J639" i="1"/>
  <c r="J638" i="1" s="1"/>
  <c r="I639" i="1"/>
  <c r="I638" i="1" s="1"/>
  <c r="H639" i="1"/>
  <c r="H638" i="1" s="1"/>
  <c r="G639" i="1"/>
  <c r="G638" i="1" s="1"/>
  <c r="F639" i="1"/>
  <c r="F638" i="1" s="1"/>
  <c r="K637" i="1"/>
  <c r="K636" i="1" s="1"/>
  <c r="J637" i="1"/>
  <c r="J636" i="1" s="1"/>
  <c r="I637" i="1"/>
  <c r="I636" i="1" s="1"/>
  <c r="H637" i="1"/>
  <c r="H636" i="1" s="1"/>
  <c r="G637" i="1"/>
  <c r="G636" i="1" s="1"/>
  <c r="F637" i="1"/>
  <c r="F636" i="1" s="1"/>
  <c r="K635" i="1"/>
  <c r="K634" i="1" s="1"/>
  <c r="J635" i="1"/>
  <c r="J634" i="1" s="1"/>
  <c r="I635" i="1"/>
  <c r="I634" i="1" s="1"/>
  <c r="H635" i="1"/>
  <c r="H634" i="1" s="1"/>
  <c r="G635" i="1"/>
  <c r="G634" i="1" s="1"/>
  <c r="F635" i="1"/>
  <c r="F634" i="1" s="1"/>
  <c r="K633" i="1"/>
  <c r="K632" i="1" s="1"/>
  <c r="J633" i="1"/>
  <c r="J632" i="1" s="1"/>
  <c r="I633" i="1"/>
  <c r="I632" i="1" s="1"/>
  <c r="H633" i="1"/>
  <c r="H632" i="1" s="1"/>
  <c r="G633" i="1"/>
  <c r="G632" i="1" s="1"/>
  <c r="F633" i="1"/>
  <c r="F632" i="1" s="1"/>
  <c r="K628" i="1"/>
  <c r="K627" i="1" s="1"/>
  <c r="J628" i="1"/>
  <c r="J627" i="1" s="1"/>
  <c r="I628" i="1"/>
  <c r="I627" i="1" s="1"/>
  <c r="H628" i="1"/>
  <c r="H627" i="1" s="1"/>
  <c r="G628" i="1"/>
  <c r="G627" i="1" s="1"/>
  <c r="F628" i="1"/>
  <c r="F627" i="1" s="1"/>
  <c r="K626" i="1"/>
  <c r="K625" i="1" s="1"/>
  <c r="J626" i="1"/>
  <c r="J625" i="1" s="1"/>
  <c r="I626" i="1"/>
  <c r="I625" i="1" s="1"/>
  <c r="H626" i="1"/>
  <c r="H625" i="1" s="1"/>
  <c r="G626" i="1"/>
  <c r="G625" i="1" s="1"/>
  <c r="F626" i="1"/>
  <c r="F625" i="1" s="1"/>
  <c r="K619" i="1"/>
  <c r="K618" i="1" s="1"/>
  <c r="K617" i="1" s="1"/>
  <c r="K616" i="1" s="1"/>
  <c r="K615" i="1" s="1"/>
  <c r="J619" i="1"/>
  <c r="J618" i="1" s="1"/>
  <c r="J617" i="1" s="1"/>
  <c r="J616" i="1" s="1"/>
  <c r="J615" i="1" s="1"/>
  <c r="I619" i="1"/>
  <c r="I618" i="1" s="1"/>
  <c r="I617" i="1" s="1"/>
  <c r="I616" i="1" s="1"/>
  <c r="I615" i="1" s="1"/>
  <c r="H619" i="1"/>
  <c r="H618" i="1" s="1"/>
  <c r="H617" i="1" s="1"/>
  <c r="H616" i="1" s="1"/>
  <c r="H615" i="1" s="1"/>
  <c r="G619" i="1"/>
  <c r="G618" i="1" s="1"/>
  <c r="G617" i="1" s="1"/>
  <c r="G616" i="1" s="1"/>
  <c r="G615" i="1" s="1"/>
  <c r="F619" i="1"/>
  <c r="F618" i="1" s="1"/>
  <c r="F617" i="1" s="1"/>
  <c r="F616" i="1" s="1"/>
  <c r="F615" i="1" s="1"/>
  <c r="K614" i="1"/>
  <c r="K613" i="1" s="1"/>
  <c r="J614" i="1"/>
  <c r="J613" i="1" s="1"/>
  <c r="I614" i="1"/>
  <c r="I613" i="1" s="1"/>
  <c r="H614" i="1"/>
  <c r="H613" i="1" s="1"/>
  <c r="G614" i="1"/>
  <c r="G613" i="1" s="1"/>
  <c r="F614" i="1"/>
  <c r="F613" i="1" s="1"/>
  <c r="K612" i="1"/>
  <c r="K611" i="1" s="1"/>
  <c r="J612" i="1"/>
  <c r="J611" i="1" s="1"/>
  <c r="I612" i="1"/>
  <c r="I611" i="1" s="1"/>
  <c r="H612" i="1"/>
  <c r="H611" i="1" s="1"/>
  <c r="G612" i="1"/>
  <c r="G611" i="1" s="1"/>
  <c r="F612" i="1"/>
  <c r="F611" i="1" s="1"/>
  <c r="K610" i="1"/>
  <c r="K609" i="1" s="1"/>
  <c r="J610" i="1"/>
  <c r="J609" i="1" s="1"/>
  <c r="I610" i="1"/>
  <c r="I609" i="1" s="1"/>
  <c r="H610" i="1"/>
  <c r="H609" i="1" s="1"/>
  <c r="G610" i="1"/>
  <c r="G609" i="1" s="1"/>
  <c r="F610" i="1"/>
  <c r="F609" i="1" s="1"/>
  <c r="K608" i="1"/>
  <c r="K607" i="1" s="1"/>
  <c r="J608" i="1"/>
  <c r="J607" i="1" s="1"/>
  <c r="I608" i="1"/>
  <c r="I607" i="1" s="1"/>
  <c r="H608" i="1"/>
  <c r="H607" i="1" s="1"/>
  <c r="G608" i="1"/>
  <c r="G607" i="1" s="1"/>
  <c r="F608" i="1"/>
  <c r="F607" i="1" s="1"/>
  <c r="K606" i="1"/>
  <c r="K605" i="1" s="1"/>
  <c r="J606" i="1"/>
  <c r="J605" i="1" s="1"/>
  <c r="I606" i="1"/>
  <c r="I605" i="1" s="1"/>
  <c r="H606" i="1"/>
  <c r="H605" i="1" s="1"/>
  <c r="G606" i="1"/>
  <c r="G605" i="1" s="1"/>
  <c r="F606" i="1"/>
  <c r="F605" i="1" s="1"/>
  <c r="K602" i="1"/>
  <c r="K601" i="1" s="1"/>
  <c r="J602" i="1"/>
  <c r="J601" i="1" s="1"/>
  <c r="I602" i="1"/>
  <c r="I601" i="1" s="1"/>
  <c r="H602" i="1"/>
  <c r="H601" i="1" s="1"/>
  <c r="G602" i="1"/>
  <c r="G601" i="1" s="1"/>
  <c r="F602" i="1"/>
  <c r="F601" i="1" s="1"/>
  <c r="K600" i="1"/>
  <c r="K599" i="1" s="1"/>
  <c r="J600" i="1"/>
  <c r="J599" i="1" s="1"/>
  <c r="I600" i="1"/>
  <c r="I599" i="1" s="1"/>
  <c r="H600" i="1"/>
  <c r="H599" i="1" s="1"/>
  <c r="G600" i="1"/>
  <c r="G599" i="1" s="1"/>
  <c r="F600" i="1"/>
  <c r="F599" i="1" s="1"/>
  <c r="K598" i="1"/>
  <c r="K597" i="1" s="1"/>
  <c r="J598" i="1"/>
  <c r="J597" i="1" s="1"/>
  <c r="I598" i="1"/>
  <c r="I597" i="1" s="1"/>
  <c r="H598" i="1"/>
  <c r="H597" i="1" s="1"/>
  <c r="G598" i="1"/>
  <c r="G597" i="1" s="1"/>
  <c r="F598" i="1"/>
  <c r="F597" i="1" s="1"/>
  <c r="K596" i="1"/>
  <c r="K595" i="1" s="1"/>
  <c r="J596" i="1"/>
  <c r="J595" i="1" s="1"/>
  <c r="I596" i="1"/>
  <c r="I595" i="1" s="1"/>
  <c r="H596" i="1"/>
  <c r="H595" i="1" s="1"/>
  <c r="G596" i="1"/>
  <c r="G595" i="1" s="1"/>
  <c r="F596" i="1"/>
  <c r="F595" i="1" s="1"/>
  <c r="K593" i="1"/>
  <c r="K592" i="1" s="1"/>
  <c r="J593" i="1"/>
  <c r="J592" i="1" s="1"/>
  <c r="I593" i="1"/>
  <c r="I592" i="1" s="1"/>
  <c r="H593" i="1"/>
  <c r="H592" i="1" s="1"/>
  <c r="G593" i="1"/>
  <c r="G592" i="1" s="1"/>
  <c r="F593" i="1"/>
  <c r="F592" i="1" s="1"/>
  <c r="K591" i="1"/>
  <c r="K590" i="1" s="1"/>
  <c r="J591" i="1"/>
  <c r="J590" i="1" s="1"/>
  <c r="I591" i="1"/>
  <c r="H591" i="1"/>
  <c r="H590" i="1" s="1"/>
  <c r="G591" i="1"/>
  <c r="G590" i="1" s="1"/>
  <c r="F591" i="1"/>
  <c r="F590" i="1" s="1"/>
  <c r="I590" i="1"/>
  <c r="K589" i="1"/>
  <c r="K588" i="1" s="1"/>
  <c r="J589" i="1"/>
  <c r="J588" i="1" s="1"/>
  <c r="I589" i="1"/>
  <c r="I588" i="1" s="1"/>
  <c r="H589" i="1"/>
  <c r="H588" i="1" s="1"/>
  <c r="G589" i="1"/>
  <c r="G588" i="1" s="1"/>
  <c r="F589" i="1"/>
  <c r="F588" i="1" s="1"/>
  <c r="K587" i="1"/>
  <c r="K586" i="1" s="1"/>
  <c r="J587" i="1"/>
  <c r="J586" i="1" s="1"/>
  <c r="I587" i="1"/>
  <c r="H587" i="1"/>
  <c r="H586" i="1" s="1"/>
  <c r="G587" i="1"/>
  <c r="G586" i="1" s="1"/>
  <c r="F587" i="1"/>
  <c r="F586" i="1" s="1"/>
  <c r="I586" i="1"/>
  <c r="K585" i="1"/>
  <c r="K584" i="1" s="1"/>
  <c r="J585" i="1"/>
  <c r="J584" i="1" s="1"/>
  <c r="I585" i="1"/>
  <c r="I584" i="1" s="1"/>
  <c r="H585" i="1"/>
  <c r="H584" i="1" s="1"/>
  <c r="G585" i="1"/>
  <c r="G584" i="1" s="1"/>
  <c r="F585" i="1"/>
  <c r="F584" i="1" s="1"/>
  <c r="K582" i="1"/>
  <c r="K581" i="1" s="1"/>
  <c r="J582" i="1"/>
  <c r="J581" i="1" s="1"/>
  <c r="I582" i="1"/>
  <c r="I581" i="1" s="1"/>
  <c r="H582" i="1"/>
  <c r="H581" i="1" s="1"/>
  <c r="G582" i="1"/>
  <c r="G581" i="1" s="1"/>
  <c r="F582" i="1"/>
  <c r="F581" i="1" s="1"/>
  <c r="K580" i="1"/>
  <c r="K579" i="1" s="1"/>
  <c r="J580" i="1"/>
  <c r="J579" i="1" s="1"/>
  <c r="I580" i="1"/>
  <c r="I579" i="1" s="1"/>
  <c r="H580" i="1"/>
  <c r="H579" i="1" s="1"/>
  <c r="G580" i="1"/>
  <c r="G579" i="1" s="1"/>
  <c r="F580" i="1"/>
  <c r="F579" i="1" s="1"/>
  <c r="K578" i="1"/>
  <c r="K577" i="1" s="1"/>
  <c r="J578" i="1"/>
  <c r="J577" i="1" s="1"/>
  <c r="I578" i="1"/>
  <c r="I577" i="1" s="1"/>
  <c r="H578" i="1"/>
  <c r="H577" i="1" s="1"/>
  <c r="G578" i="1"/>
  <c r="G577" i="1" s="1"/>
  <c r="F578" i="1"/>
  <c r="F577" i="1" s="1"/>
  <c r="K576" i="1"/>
  <c r="K575" i="1" s="1"/>
  <c r="J576" i="1"/>
  <c r="J575" i="1" s="1"/>
  <c r="I576" i="1"/>
  <c r="I575" i="1" s="1"/>
  <c r="H576" i="1"/>
  <c r="H575" i="1" s="1"/>
  <c r="G576" i="1"/>
  <c r="G575" i="1" s="1"/>
  <c r="F576" i="1"/>
  <c r="F575" i="1" s="1"/>
  <c r="K574" i="1"/>
  <c r="K573" i="1" s="1"/>
  <c r="J574" i="1"/>
  <c r="J573" i="1" s="1"/>
  <c r="I574" i="1"/>
  <c r="I573" i="1" s="1"/>
  <c r="H574" i="1"/>
  <c r="H573" i="1" s="1"/>
  <c r="G574" i="1"/>
  <c r="G573" i="1" s="1"/>
  <c r="F574" i="1"/>
  <c r="F573" i="1" s="1"/>
  <c r="K572" i="1"/>
  <c r="K571" i="1" s="1"/>
  <c r="J572" i="1"/>
  <c r="J571" i="1" s="1"/>
  <c r="I572" i="1"/>
  <c r="I571" i="1" s="1"/>
  <c r="H572" i="1"/>
  <c r="H571" i="1" s="1"/>
  <c r="G572" i="1"/>
  <c r="G571" i="1" s="1"/>
  <c r="F572" i="1"/>
  <c r="F571" i="1" s="1"/>
  <c r="K569" i="1"/>
  <c r="K568" i="1" s="1"/>
  <c r="J569" i="1"/>
  <c r="J568" i="1" s="1"/>
  <c r="I569" i="1"/>
  <c r="I568" i="1" s="1"/>
  <c r="H569" i="1"/>
  <c r="H568" i="1" s="1"/>
  <c r="G569" i="1"/>
  <c r="G568" i="1" s="1"/>
  <c r="F569" i="1"/>
  <c r="F568" i="1" s="1"/>
  <c r="K567" i="1"/>
  <c r="K566" i="1" s="1"/>
  <c r="J567" i="1"/>
  <c r="J566" i="1" s="1"/>
  <c r="I567" i="1"/>
  <c r="I566" i="1" s="1"/>
  <c r="H567" i="1"/>
  <c r="H566" i="1" s="1"/>
  <c r="G567" i="1"/>
  <c r="G566" i="1" s="1"/>
  <c r="F567" i="1"/>
  <c r="F566" i="1" s="1"/>
  <c r="K565" i="1"/>
  <c r="K564" i="1" s="1"/>
  <c r="J565" i="1"/>
  <c r="J564" i="1" s="1"/>
  <c r="I565" i="1"/>
  <c r="I564" i="1" s="1"/>
  <c r="H565" i="1"/>
  <c r="H564" i="1" s="1"/>
  <c r="G565" i="1"/>
  <c r="G564" i="1" s="1"/>
  <c r="F565" i="1"/>
  <c r="F564" i="1" s="1"/>
  <c r="K563" i="1"/>
  <c r="K562" i="1" s="1"/>
  <c r="J563" i="1"/>
  <c r="J562" i="1" s="1"/>
  <c r="I563" i="1"/>
  <c r="H563" i="1"/>
  <c r="G563" i="1"/>
  <c r="G562" i="1" s="1"/>
  <c r="F563" i="1"/>
  <c r="F562" i="1" s="1"/>
  <c r="I562" i="1"/>
  <c r="H562" i="1"/>
  <c r="K561" i="1"/>
  <c r="K560" i="1" s="1"/>
  <c r="J561" i="1"/>
  <c r="J560" i="1" s="1"/>
  <c r="I561" i="1"/>
  <c r="H561" i="1"/>
  <c r="H560" i="1" s="1"/>
  <c r="G561" i="1"/>
  <c r="G560" i="1" s="1"/>
  <c r="F561" i="1"/>
  <c r="F560" i="1" s="1"/>
  <c r="I560" i="1"/>
  <c r="K555" i="1"/>
  <c r="K554" i="1" s="1"/>
  <c r="J555" i="1"/>
  <c r="J554" i="1" s="1"/>
  <c r="I555" i="1"/>
  <c r="I554" i="1" s="1"/>
  <c r="H555" i="1"/>
  <c r="H554" i="1" s="1"/>
  <c r="G555" i="1"/>
  <c r="G554" i="1" s="1"/>
  <c r="F555" i="1"/>
  <c r="F554" i="1" s="1"/>
  <c r="K553" i="1"/>
  <c r="J553" i="1"/>
  <c r="I553" i="1"/>
  <c r="H553" i="1"/>
  <c r="G553" i="1"/>
  <c r="F553" i="1"/>
  <c r="K551" i="1"/>
  <c r="K550" i="1" s="1"/>
  <c r="J551" i="1"/>
  <c r="J550" i="1" s="1"/>
  <c r="I551" i="1"/>
  <c r="H551" i="1"/>
  <c r="H550" i="1" s="1"/>
  <c r="G551" i="1"/>
  <c r="G550" i="1" s="1"/>
  <c r="F551" i="1"/>
  <c r="F550" i="1" s="1"/>
  <c r="I550" i="1"/>
  <c r="K549" i="1"/>
  <c r="K548" i="1" s="1"/>
  <c r="J549" i="1"/>
  <c r="J548" i="1" s="1"/>
  <c r="I549" i="1"/>
  <c r="I548" i="1" s="1"/>
  <c r="H549" i="1"/>
  <c r="H548" i="1" s="1"/>
  <c r="G549" i="1"/>
  <c r="G548" i="1" s="1"/>
  <c r="F549" i="1"/>
  <c r="F548" i="1" s="1"/>
  <c r="K547" i="1"/>
  <c r="K546" i="1" s="1"/>
  <c r="J547" i="1"/>
  <c r="J546" i="1" s="1"/>
  <c r="I547" i="1"/>
  <c r="I546" i="1" s="1"/>
  <c r="H547" i="1"/>
  <c r="H546" i="1" s="1"/>
  <c r="G547" i="1"/>
  <c r="G546" i="1" s="1"/>
  <c r="F547" i="1"/>
  <c r="F546" i="1" s="1"/>
  <c r="K542" i="1"/>
  <c r="J542" i="1"/>
  <c r="I542" i="1"/>
  <c r="H542" i="1"/>
  <c r="G542" i="1"/>
  <c r="F542" i="1"/>
  <c r="K538" i="1"/>
  <c r="J538" i="1"/>
  <c r="I538" i="1"/>
  <c r="H538" i="1"/>
  <c r="G538" i="1"/>
  <c r="F538" i="1"/>
  <c r="K537" i="1"/>
  <c r="J537" i="1"/>
  <c r="I537" i="1"/>
  <c r="H537" i="1"/>
  <c r="G537" i="1"/>
  <c r="F537" i="1"/>
  <c r="K531" i="1"/>
  <c r="K530" i="1" s="1"/>
  <c r="J531" i="1"/>
  <c r="J530" i="1" s="1"/>
  <c r="I531" i="1"/>
  <c r="I530" i="1" s="1"/>
  <c r="H531" i="1"/>
  <c r="H530" i="1" s="1"/>
  <c r="G531" i="1"/>
  <c r="G530" i="1" s="1"/>
  <c r="F531" i="1"/>
  <c r="F530" i="1" s="1"/>
  <c r="K529" i="1"/>
  <c r="K528" i="1" s="1"/>
  <c r="J529" i="1"/>
  <c r="J528" i="1" s="1"/>
  <c r="I529" i="1"/>
  <c r="I528" i="1" s="1"/>
  <c r="H529" i="1"/>
  <c r="H528" i="1" s="1"/>
  <c r="G529" i="1"/>
  <c r="G528" i="1" s="1"/>
  <c r="F529" i="1"/>
  <c r="F528" i="1" s="1"/>
  <c r="K527" i="1"/>
  <c r="K526" i="1" s="1"/>
  <c r="J527" i="1"/>
  <c r="J526" i="1" s="1"/>
  <c r="I527" i="1"/>
  <c r="H527" i="1"/>
  <c r="H526" i="1" s="1"/>
  <c r="G527" i="1"/>
  <c r="G526" i="1" s="1"/>
  <c r="F527" i="1"/>
  <c r="F526" i="1" s="1"/>
  <c r="I526" i="1"/>
  <c r="K525" i="1"/>
  <c r="K524" i="1" s="1"/>
  <c r="J525" i="1"/>
  <c r="J524" i="1" s="1"/>
  <c r="I525" i="1"/>
  <c r="I524" i="1" s="1"/>
  <c r="H525" i="1"/>
  <c r="H524" i="1" s="1"/>
  <c r="G525" i="1"/>
  <c r="G524" i="1" s="1"/>
  <c r="F525" i="1"/>
  <c r="F524" i="1" s="1"/>
  <c r="K523" i="1"/>
  <c r="K522" i="1" s="1"/>
  <c r="J523" i="1"/>
  <c r="J522" i="1" s="1"/>
  <c r="I523" i="1"/>
  <c r="I522" i="1" s="1"/>
  <c r="H523" i="1"/>
  <c r="H522" i="1" s="1"/>
  <c r="G523" i="1"/>
  <c r="G522" i="1" s="1"/>
  <c r="F523" i="1"/>
  <c r="F522" i="1" s="1"/>
  <c r="K521" i="1"/>
  <c r="K520" i="1" s="1"/>
  <c r="J521" i="1"/>
  <c r="J520" i="1" s="1"/>
  <c r="I521" i="1"/>
  <c r="H521" i="1"/>
  <c r="H520" i="1" s="1"/>
  <c r="G521" i="1"/>
  <c r="G520" i="1" s="1"/>
  <c r="F521" i="1"/>
  <c r="F520" i="1" s="1"/>
  <c r="I520" i="1"/>
  <c r="K519" i="1"/>
  <c r="K518" i="1" s="1"/>
  <c r="J519" i="1"/>
  <c r="J518" i="1" s="1"/>
  <c r="I519" i="1"/>
  <c r="I518" i="1" s="1"/>
  <c r="H519" i="1"/>
  <c r="H518" i="1" s="1"/>
  <c r="G519" i="1"/>
  <c r="G518" i="1" s="1"/>
  <c r="F519" i="1"/>
  <c r="F518" i="1" s="1"/>
  <c r="K514" i="1"/>
  <c r="K513" i="1" s="1"/>
  <c r="K512" i="1" s="1"/>
  <c r="J514" i="1"/>
  <c r="J513" i="1" s="1"/>
  <c r="J512" i="1" s="1"/>
  <c r="I514" i="1"/>
  <c r="I513" i="1" s="1"/>
  <c r="I512" i="1" s="1"/>
  <c r="H514" i="1"/>
  <c r="H513" i="1" s="1"/>
  <c r="H512" i="1" s="1"/>
  <c r="G514" i="1"/>
  <c r="G513" i="1" s="1"/>
  <c r="G512" i="1" s="1"/>
  <c r="F514" i="1"/>
  <c r="F513" i="1" s="1"/>
  <c r="F512" i="1" s="1"/>
  <c r="K511" i="1"/>
  <c r="K510" i="1" s="1"/>
  <c r="J511" i="1"/>
  <c r="J510" i="1" s="1"/>
  <c r="I511" i="1"/>
  <c r="I510" i="1" s="1"/>
  <c r="H511" i="1"/>
  <c r="H510" i="1" s="1"/>
  <c r="G511" i="1"/>
  <c r="G510" i="1" s="1"/>
  <c r="F511" i="1"/>
  <c r="F510" i="1" s="1"/>
  <c r="K509" i="1"/>
  <c r="K508" i="1" s="1"/>
  <c r="J509" i="1"/>
  <c r="J508" i="1" s="1"/>
  <c r="I509" i="1"/>
  <c r="I508" i="1" s="1"/>
  <c r="H509" i="1"/>
  <c r="H508" i="1" s="1"/>
  <c r="G509" i="1"/>
  <c r="G508" i="1" s="1"/>
  <c r="F509" i="1"/>
  <c r="F508" i="1" s="1"/>
  <c r="K507" i="1"/>
  <c r="K506" i="1" s="1"/>
  <c r="J507" i="1"/>
  <c r="J506" i="1" s="1"/>
  <c r="I507" i="1"/>
  <c r="I506" i="1" s="1"/>
  <c r="H507" i="1"/>
  <c r="H506" i="1" s="1"/>
  <c r="G507" i="1"/>
  <c r="G506" i="1" s="1"/>
  <c r="F507" i="1"/>
  <c r="F506" i="1" s="1"/>
  <c r="K505" i="1"/>
  <c r="K504" i="1" s="1"/>
  <c r="J505" i="1"/>
  <c r="J504" i="1" s="1"/>
  <c r="I505" i="1"/>
  <c r="I504" i="1" s="1"/>
  <c r="H505" i="1"/>
  <c r="H504" i="1" s="1"/>
  <c r="G505" i="1"/>
  <c r="G504" i="1" s="1"/>
  <c r="F505" i="1"/>
  <c r="F504" i="1" s="1"/>
  <c r="K503" i="1"/>
  <c r="K502" i="1" s="1"/>
  <c r="J503" i="1"/>
  <c r="J502" i="1" s="1"/>
  <c r="I503" i="1"/>
  <c r="H503" i="1"/>
  <c r="H502" i="1" s="1"/>
  <c r="G503" i="1"/>
  <c r="G502" i="1" s="1"/>
  <c r="F503" i="1"/>
  <c r="F502" i="1" s="1"/>
  <c r="I502" i="1"/>
  <c r="K498" i="1"/>
  <c r="K497" i="1" s="1"/>
  <c r="K496" i="1" s="1"/>
  <c r="J498" i="1"/>
  <c r="J497" i="1" s="1"/>
  <c r="J496" i="1" s="1"/>
  <c r="I498" i="1"/>
  <c r="I497" i="1" s="1"/>
  <c r="I496" i="1" s="1"/>
  <c r="H498" i="1"/>
  <c r="H497" i="1" s="1"/>
  <c r="H496" i="1" s="1"/>
  <c r="G498" i="1"/>
  <c r="G497" i="1" s="1"/>
  <c r="G496" i="1" s="1"/>
  <c r="F498" i="1"/>
  <c r="F497" i="1" s="1"/>
  <c r="F496" i="1" s="1"/>
  <c r="K492" i="1"/>
  <c r="K491" i="1" s="1"/>
  <c r="J492" i="1"/>
  <c r="J491" i="1" s="1"/>
  <c r="I492" i="1"/>
  <c r="I491" i="1" s="1"/>
  <c r="H492" i="1"/>
  <c r="H491" i="1" s="1"/>
  <c r="G492" i="1"/>
  <c r="G491" i="1" s="1"/>
  <c r="F492" i="1"/>
  <c r="F491" i="1" s="1"/>
  <c r="K490" i="1"/>
  <c r="K489" i="1" s="1"/>
  <c r="J490" i="1"/>
  <c r="J489" i="1" s="1"/>
  <c r="I490" i="1"/>
  <c r="I489" i="1" s="1"/>
  <c r="H490" i="1"/>
  <c r="H489" i="1" s="1"/>
  <c r="G490" i="1"/>
  <c r="G489" i="1" s="1"/>
  <c r="F490" i="1"/>
  <c r="F489" i="1" s="1"/>
  <c r="K488" i="1"/>
  <c r="K487" i="1" s="1"/>
  <c r="J488" i="1"/>
  <c r="J487" i="1" s="1"/>
  <c r="I488" i="1"/>
  <c r="I487" i="1" s="1"/>
  <c r="H488" i="1"/>
  <c r="H487" i="1" s="1"/>
  <c r="G488" i="1"/>
  <c r="G487" i="1" s="1"/>
  <c r="F488" i="1"/>
  <c r="F487" i="1" s="1"/>
  <c r="K484" i="1"/>
  <c r="K483" i="1" s="1"/>
  <c r="K482" i="1" s="1"/>
  <c r="J484" i="1"/>
  <c r="J483" i="1" s="1"/>
  <c r="J482" i="1" s="1"/>
  <c r="I484" i="1"/>
  <c r="H484" i="1"/>
  <c r="H483" i="1" s="1"/>
  <c r="H482" i="1" s="1"/>
  <c r="G484" i="1"/>
  <c r="G483" i="1" s="1"/>
  <c r="G482" i="1" s="1"/>
  <c r="F484" i="1"/>
  <c r="F483" i="1" s="1"/>
  <c r="F482" i="1" s="1"/>
  <c r="I483" i="1"/>
  <c r="I482" i="1" s="1"/>
  <c r="K481" i="1"/>
  <c r="K480" i="1" s="1"/>
  <c r="J481" i="1"/>
  <c r="J480" i="1" s="1"/>
  <c r="I481" i="1"/>
  <c r="I480" i="1" s="1"/>
  <c r="H481" i="1"/>
  <c r="H480" i="1" s="1"/>
  <c r="G481" i="1"/>
  <c r="G480" i="1" s="1"/>
  <c r="F481" i="1"/>
  <c r="F480" i="1" s="1"/>
  <c r="K479" i="1"/>
  <c r="K478" i="1" s="1"/>
  <c r="J479" i="1"/>
  <c r="J478" i="1" s="1"/>
  <c r="I479" i="1"/>
  <c r="I478" i="1" s="1"/>
  <c r="H479" i="1"/>
  <c r="H478" i="1" s="1"/>
  <c r="G479" i="1"/>
  <c r="G478" i="1" s="1"/>
  <c r="F479" i="1"/>
  <c r="F478" i="1" s="1"/>
  <c r="K476" i="1"/>
  <c r="K475" i="1" s="1"/>
  <c r="K474" i="1" s="1"/>
  <c r="J476" i="1"/>
  <c r="J475" i="1" s="1"/>
  <c r="J474" i="1" s="1"/>
  <c r="I476" i="1"/>
  <c r="I475" i="1" s="1"/>
  <c r="I474" i="1" s="1"/>
  <c r="H476" i="1"/>
  <c r="H475" i="1" s="1"/>
  <c r="H474" i="1" s="1"/>
  <c r="G476" i="1"/>
  <c r="G475" i="1" s="1"/>
  <c r="G474" i="1" s="1"/>
  <c r="F476" i="1"/>
  <c r="F475" i="1" s="1"/>
  <c r="F474" i="1" s="1"/>
  <c r="K473" i="1"/>
  <c r="K472" i="1" s="1"/>
  <c r="J473" i="1"/>
  <c r="J472" i="1" s="1"/>
  <c r="I473" i="1"/>
  <c r="I472" i="1" s="1"/>
  <c r="H473" i="1"/>
  <c r="H472" i="1" s="1"/>
  <c r="G473" i="1"/>
  <c r="G472" i="1" s="1"/>
  <c r="F473" i="1"/>
  <c r="F472" i="1" s="1"/>
  <c r="K471" i="1"/>
  <c r="K470" i="1" s="1"/>
  <c r="J471" i="1"/>
  <c r="J470" i="1" s="1"/>
  <c r="I471" i="1"/>
  <c r="I470" i="1" s="1"/>
  <c r="H471" i="1"/>
  <c r="H470" i="1" s="1"/>
  <c r="G471" i="1"/>
  <c r="G470" i="1" s="1"/>
  <c r="F471" i="1"/>
  <c r="F470" i="1" s="1"/>
  <c r="K469" i="1"/>
  <c r="K468" i="1" s="1"/>
  <c r="J469" i="1"/>
  <c r="J468" i="1" s="1"/>
  <c r="I469" i="1"/>
  <c r="I468" i="1" s="1"/>
  <c r="H469" i="1"/>
  <c r="H468" i="1" s="1"/>
  <c r="G469" i="1"/>
  <c r="G468" i="1" s="1"/>
  <c r="F469" i="1"/>
  <c r="F468" i="1" s="1"/>
  <c r="K467" i="1"/>
  <c r="K466" i="1" s="1"/>
  <c r="J467" i="1"/>
  <c r="J466" i="1" s="1"/>
  <c r="I467" i="1"/>
  <c r="I466" i="1" s="1"/>
  <c r="H467" i="1"/>
  <c r="H466" i="1" s="1"/>
  <c r="G467" i="1"/>
  <c r="G466" i="1" s="1"/>
  <c r="F467" i="1"/>
  <c r="F466" i="1" s="1"/>
  <c r="K465" i="1"/>
  <c r="K464" i="1" s="1"/>
  <c r="J465" i="1"/>
  <c r="J464" i="1" s="1"/>
  <c r="I465" i="1"/>
  <c r="I464" i="1" s="1"/>
  <c r="H465" i="1"/>
  <c r="H464" i="1" s="1"/>
  <c r="G465" i="1"/>
  <c r="G464" i="1" s="1"/>
  <c r="F465" i="1"/>
  <c r="F464" i="1" s="1"/>
  <c r="K463" i="1"/>
  <c r="K462" i="1" s="1"/>
  <c r="J463" i="1"/>
  <c r="J462" i="1" s="1"/>
  <c r="I463" i="1"/>
  <c r="I462" i="1" s="1"/>
  <c r="H463" i="1"/>
  <c r="H462" i="1" s="1"/>
  <c r="G463" i="1"/>
  <c r="G462" i="1" s="1"/>
  <c r="F463" i="1"/>
  <c r="F462" i="1" s="1"/>
  <c r="K457" i="1"/>
  <c r="K456" i="1" s="1"/>
  <c r="K455" i="1" s="1"/>
  <c r="J457" i="1"/>
  <c r="J456" i="1" s="1"/>
  <c r="J455" i="1" s="1"/>
  <c r="I457" i="1"/>
  <c r="I456" i="1" s="1"/>
  <c r="I455" i="1" s="1"/>
  <c r="H457" i="1"/>
  <c r="H456" i="1" s="1"/>
  <c r="H455" i="1" s="1"/>
  <c r="G457" i="1"/>
  <c r="G456" i="1" s="1"/>
  <c r="G455" i="1" s="1"/>
  <c r="F457" i="1"/>
  <c r="F456" i="1" s="1"/>
  <c r="F455" i="1" s="1"/>
  <c r="K454" i="1"/>
  <c r="K453" i="1" s="1"/>
  <c r="J454" i="1"/>
  <c r="J453" i="1" s="1"/>
  <c r="I454" i="1"/>
  <c r="I453" i="1" s="1"/>
  <c r="H454" i="1"/>
  <c r="H453" i="1" s="1"/>
  <c r="G454" i="1"/>
  <c r="G453" i="1" s="1"/>
  <c r="F454" i="1"/>
  <c r="F453" i="1" s="1"/>
  <c r="K452" i="1"/>
  <c r="K451" i="1" s="1"/>
  <c r="J452" i="1"/>
  <c r="J451" i="1" s="1"/>
  <c r="I452" i="1"/>
  <c r="I451" i="1" s="1"/>
  <c r="H452" i="1"/>
  <c r="H451" i="1" s="1"/>
  <c r="G452" i="1"/>
  <c r="G451" i="1" s="1"/>
  <c r="F452" i="1"/>
  <c r="F451" i="1" s="1"/>
  <c r="K449" i="1"/>
  <c r="K448" i="1" s="1"/>
  <c r="K447" i="1" s="1"/>
  <c r="J449" i="1"/>
  <c r="J448" i="1" s="1"/>
  <c r="J447" i="1" s="1"/>
  <c r="I449" i="1"/>
  <c r="I448" i="1" s="1"/>
  <c r="I447" i="1" s="1"/>
  <c r="H449" i="1"/>
  <c r="H448" i="1" s="1"/>
  <c r="H447" i="1" s="1"/>
  <c r="G449" i="1"/>
  <c r="G448" i="1" s="1"/>
  <c r="G447" i="1" s="1"/>
  <c r="F449" i="1"/>
  <c r="F448" i="1" s="1"/>
  <c r="F447" i="1" s="1"/>
  <c r="K446" i="1"/>
  <c r="K445" i="1" s="1"/>
  <c r="J446" i="1"/>
  <c r="J445" i="1" s="1"/>
  <c r="I446" i="1"/>
  <c r="I445" i="1" s="1"/>
  <c r="H446" i="1"/>
  <c r="H445" i="1" s="1"/>
  <c r="G446" i="1"/>
  <c r="G445" i="1" s="1"/>
  <c r="F446" i="1"/>
  <c r="F445" i="1" s="1"/>
  <c r="K444" i="1"/>
  <c r="K443" i="1" s="1"/>
  <c r="J444" i="1"/>
  <c r="J443" i="1" s="1"/>
  <c r="I444" i="1"/>
  <c r="I443" i="1" s="1"/>
  <c r="H444" i="1"/>
  <c r="H443" i="1" s="1"/>
  <c r="G444" i="1"/>
  <c r="G443" i="1" s="1"/>
  <c r="F444" i="1"/>
  <c r="F443" i="1" s="1"/>
  <c r="K442" i="1"/>
  <c r="K441" i="1" s="1"/>
  <c r="J442" i="1"/>
  <c r="J441" i="1" s="1"/>
  <c r="I442" i="1"/>
  <c r="I441" i="1" s="1"/>
  <c r="H442" i="1"/>
  <c r="H441" i="1" s="1"/>
  <c r="G442" i="1"/>
  <c r="G441" i="1" s="1"/>
  <c r="F442" i="1"/>
  <c r="F441" i="1" s="1"/>
  <c r="K440" i="1"/>
  <c r="K439" i="1" s="1"/>
  <c r="J440" i="1"/>
  <c r="J439" i="1" s="1"/>
  <c r="I440" i="1"/>
  <c r="I439" i="1" s="1"/>
  <c r="H440" i="1"/>
  <c r="H439" i="1" s="1"/>
  <c r="G440" i="1"/>
  <c r="G439" i="1" s="1"/>
  <c r="F440" i="1"/>
  <c r="F439" i="1" s="1"/>
  <c r="K438" i="1"/>
  <c r="K437" i="1" s="1"/>
  <c r="J438" i="1"/>
  <c r="J437" i="1" s="1"/>
  <c r="I438" i="1"/>
  <c r="I437" i="1" s="1"/>
  <c r="H438" i="1"/>
  <c r="H437" i="1" s="1"/>
  <c r="G438" i="1"/>
  <c r="G437" i="1" s="1"/>
  <c r="F438" i="1"/>
  <c r="F437" i="1" s="1"/>
  <c r="K436" i="1"/>
  <c r="K435" i="1" s="1"/>
  <c r="J436" i="1"/>
  <c r="J435" i="1" s="1"/>
  <c r="I436" i="1"/>
  <c r="I435" i="1" s="1"/>
  <c r="H436" i="1"/>
  <c r="H435" i="1" s="1"/>
  <c r="G436" i="1"/>
  <c r="G435" i="1" s="1"/>
  <c r="F436" i="1"/>
  <c r="F435" i="1" s="1"/>
  <c r="K434" i="1"/>
  <c r="K433" i="1" s="1"/>
  <c r="J434" i="1"/>
  <c r="J433" i="1" s="1"/>
  <c r="I434" i="1"/>
  <c r="I433" i="1" s="1"/>
  <c r="H434" i="1"/>
  <c r="H433" i="1" s="1"/>
  <c r="G434" i="1"/>
  <c r="G433" i="1" s="1"/>
  <c r="F434" i="1"/>
  <c r="F433" i="1" s="1"/>
  <c r="K432" i="1"/>
  <c r="K431" i="1" s="1"/>
  <c r="J432" i="1"/>
  <c r="J431" i="1" s="1"/>
  <c r="I432" i="1"/>
  <c r="I431" i="1" s="1"/>
  <c r="H432" i="1"/>
  <c r="H431" i="1" s="1"/>
  <c r="G432" i="1"/>
  <c r="G431" i="1" s="1"/>
  <c r="F432" i="1"/>
  <c r="F431" i="1" s="1"/>
  <c r="K425" i="1"/>
  <c r="K424" i="1" s="1"/>
  <c r="K423" i="1" s="1"/>
  <c r="K422" i="1" s="1"/>
  <c r="J425" i="1"/>
  <c r="J424" i="1" s="1"/>
  <c r="J423" i="1" s="1"/>
  <c r="J422" i="1" s="1"/>
  <c r="I425" i="1"/>
  <c r="I424" i="1" s="1"/>
  <c r="I423" i="1" s="1"/>
  <c r="I422" i="1" s="1"/>
  <c r="H425" i="1"/>
  <c r="H424" i="1" s="1"/>
  <c r="H423" i="1" s="1"/>
  <c r="H422" i="1" s="1"/>
  <c r="G425" i="1"/>
  <c r="G424" i="1" s="1"/>
  <c r="G423" i="1" s="1"/>
  <c r="G422" i="1" s="1"/>
  <c r="F425" i="1"/>
  <c r="F424" i="1" s="1"/>
  <c r="F423" i="1" s="1"/>
  <c r="F422" i="1" s="1"/>
  <c r="K418" i="1"/>
  <c r="K417" i="1" s="1"/>
  <c r="J418" i="1"/>
  <c r="J417" i="1" s="1"/>
  <c r="I418" i="1"/>
  <c r="I417" i="1" s="1"/>
  <c r="H418" i="1"/>
  <c r="H417" i="1" s="1"/>
  <c r="G418" i="1"/>
  <c r="G417" i="1" s="1"/>
  <c r="F418" i="1"/>
  <c r="F417" i="1" s="1"/>
  <c r="K416" i="1"/>
  <c r="J416" i="1"/>
  <c r="I416" i="1"/>
  <c r="H416" i="1"/>
  <c r="G416" i="1"/>
  <c r="F416" i="1"/>
  <c r="K415" i="1"/>
  <c r="J415" i="1"/>
  <c r="I415" i="1"/>
  <c r="H415" i="1"/>
  <c r="G415" i="1"/>
  <c r="F415" i="1"/>
  <c r="K414" i="1"/>
  <c r="J414" i="1"/>
  <c r="I414" i="1"/>
  <c r="H414" i="1"/>
  <c r="G414" i="1"/>
  <c r="F414" i="1"/>
  <c r="K412" i="1"/>
  <c r="J412" i="1"/>
  <c r="J411" i="1" s="1"/>
  <c r="I412" i="1"/>
  <c r="I411" i="1" s="1"/>
  <c r="H412" i="1"/>
  <c r="H411" i="1" s="1"/>
  <c r="G412" i="1"/>
  <c r="G411" i="1" s="1"/>
  <c r="F412" i="1"/>
  <c r="F411" i="1" s="1"/>
  <c r="K406" i="1"/>
  <c r="J406" i="1"/>
  <c r="I406" i="1"/>
  <c r="H406" i="1"/>
  <c r="G406" i="1"/>
  <c r="F406" i="1"/>
  <c r="K403" i="1"/>
  <c r="K402" i="1" s="1"/>
  <c r="K401" i="1" s="1"/>
  <c r="J403" i="1"/>
  <c r="J402" i="1" s="1"/>
  <c r="J401" i="1" s="1"/>
  <c r="I403" i="1"/>
  <c r="I402" i="1" s="1"/>
  <c r="I401" i="1" s="1"/>
  <c r="H403" i="1"/>
  <c r="H402" i="1" s="1"/>
  <c r="H401" i="1" s="1"/>
  <c r="G403" i="1"/>
  <c r="G402" i="1" s="1"/>
  <c r="G401" i="1" s="1"/>
  <c r="F403" i="1"/>
  <c r="F402" i="1" s="1"/>
  <c r="F401" i="1" s="1"/>
  <c r="K399" i="1"/>
  <c r="K398" i="1" s="1"/>
  <c r="K397" i="1" s="1"/>
  <c r="J399" i="1"/>
  <c r="J398" i="1" s="1"/>
  <c r="J397" i="1" s="1"/>
  <c r="I399" i="1"/>
  <c r="I398" i="1" s="1"/>
  <c r="I397" i="1" s="1"/>
  <c r="H399" i="1"/>
  <c r="H398" i="1" s="1"/>
  <c r="H397" i="1" s="1"/>
  <c r="G399" i="1"/>
  <c r="G398" i="1" s="1"/>
  <c r="G397" i="1" s="1"/>
  <c r="F399" i="1"/>
  <c r="F398" i="1" s="1"/>
  <c r="F397" i="1" s="1"/>
  <c r="K396" i="1"/>
  <c r="K395" i="1" s="1"/>
  <c r="J396" i="1"/>
  <c r="J395" i="1" s="1"/>
  <c r="I396" i="1"/>
  <c r="I395" i="1" s="1"/>
  <c r="H396" i="1"/>
  <c r="H395" i="1" s="1"/>
  <c r="G396" i="1"/>
  <c r="G395" i="1" s="1"/>
  <c r="F396" i="1"/>
  <c r="F395" i="1" s="1"/>
  <c r="K394" i="1"/>
  <c r="K393" i="1" s="1"/>
  <c r="J394" i="1"/>
  <c r="J393" i="1" s="1"/>
  <c r="I394" i="1"/>
  <c r="I393" i="1" s="1"/>
  <c r="H394" i="1"/>
  <c r="H393" i="1" s="1"/>
  <c r="G394" i="1"/>
  <c r="G393" i="1" s="1"/>
  <c r="F394" i="1"/>
  <c r="F393" i="1" s="1"/>
  <c r="K392" i="1"/>
  <c r="K391" i="1" s="1"/>
  <c r="J392" i="1"/>
  <c r="J391" i="1" s="1"/>
  <c r="I392" i="1"/>
  <c r="I391" i="1" s="1"/>
  <c r="H392" i="1"/>
  <c r="H391" i="1" s="1"/>
  <c r="G392" i="1"/>
  <c r="G391" i="1" s="1"/>
  <c r="F392" i="1"/>
  <c r="F391" i="1" s="1"/>
  <c r="K388" i="1"/>
  <c r="K387" i="1" s="1"/>
  <c r="K386" i="1" s="1"/>
  <c r="J388" i="1"/>
  <c r="J387" i="1" s="1"/>
  <c r="J386" i="1" s="1"/>
  <c r="I388" i="1"/>
  <c r="I387" i="1" s="1"/>
  <c r="I386" i="1" s="1"/>
  <c r="H388" i="1"/>
  <c r="H387" i="1" s="1"/>
  <c r="H386" i="1" s="1"/>
  <c r="G388" i="1"/>
  <c r="G387" i="1" s="1"/>
  <c r="G386" i="1" s="1"/>
  <c r="F388" i="1"/>
  <c r="F387" i="1" s="1"/>
  <c r="F386" i="1" s="1"/>
  <c r="K385" i="1"/>
  <c r="K384" i="1" s="1"/>
  <c r="K383" i="1" s="1"/>
  <c r="J385" i="1"/>
  <c r="J384" i="1" s="1"/>
  <c r="J383" i="1" s="1"/>
  <c r="I385" i="1"/>
  <c r="I384" i="1" s="1"/>
  <c r="I383" i="1" s="1"/>
  <c r="H385" i="1"/>
  <c r="H384" i="1" s="1"/>
  <c r="H383" i="1" s="1"/>
  <c r="G385" i="1"/>
  <c r="G384" i="1" s="1"/>
  <c r="G383" i="1" s="1"/>
  <c r="F385" i="1"/>
  <c r="F384" i="1" s="1"/>
  <c r="F383" i="1" s="1"/>
  <c r="K382" i="1"/>
  <c r="K381" i="1" s="1"/>
  <c r="J382" i="1"/>
  <c r="J381" i="1" s="1"/>
  <c r="I382" i="1"/>
  <c r="I381" i="1" s="1"/>
  <c r="H382" i="1"/>
  <c r="H381" i="1" s="1"/>
  <c r="G382" i="1"/>
  <c r="G381" i="1" s="1"/>
  <c r="F382" i="1"/>
  <c r="F381" i="1" s="1"/>
  <c r="K380" i="1"/>
  <c r="K379" i="1" s="1"/>
  <c r="J380" i="1"/>
  <c r="J379" i="1" s="1"/>
  <c r="I380" i="1"/>
  <c r="H380" i="1"/>
  <c r="H379" i="1" s="1"/>
  <c r="G380" i="1"/>
  <c r="G379" i="1" s="1"/>
  <c r="F380" i="1"/>
  <c r="F379" i="1" s="1"/>
  <c r="I379" i="1"/>
  <c r="K378" i="1"/>
  <c r="K377" i="1" s="1"/>
  <c r="J378" i="1"/>
  <c r="J377" i="1" s="1"/>
  <c r="I378" i="1"/>
  <c r="I377" i="1" s="1"/>
  <c r="H378" i="1"/>
  <c r="H377" i="1" s="1"/>
  <c r="G378" i="1"/>
  <c r="G377" i="1" s="1"/>
  <c r="F378" i="1"/>
  <c r="F377" i="1" s="1"/>
  <c r="K376" i="1"/>
  <c r="K375" i="1" s="1"/>
  <c r="J376" i="1"/>
  <c r="J375" i="1" s="1"/>
  <c r="I376" i="1"/>
  <c r="I375" i="1" s="1"/>
  <c r="H376" i="1"/>
  <c r="H375" i="1" s="1"/>
  <c r="G376" i="1"/>
  <c r="G375" i="1" s="1"/>
  <c r="F376" i="1"/>
  <c r="F375" i="1" s="1"/>
  <c r="K374" i="1"/>
  <c r="K373" i="1" s="1"/>
  <c r="J374" i="1"/>
  <c r="J373" i="1" s="1"/>
  <c r="I374" i="1"/>
  <c r="H374" i="1"/>
  <c r="H373" i="1" s="1"/>
  <c r="G374" i="1"/>
  <c r="G373" i="1" s="1"/>
  <c r="F374" i="1"/>
  <c r="F373" i="1" s="1"/>
  <c r="I373" i="1"/>
  <c r="K371" i="1"/>
  <c r="K370" i="1" s="1"/>
  <c r="J371" i="1"/>
  <c r="J370" i="1" s="1"/>
  <c r="I371" i="1"/>
  <c r="I370" i="1" s="1"/>
  <c r="H371" i="1"/>
  <c r="H370" i="1" s="1"/>
  <c r="G371" i="1"/>
  <c r="G370" i="1" s="1"/>
  <c r="F371" i="1"/>
  <c r="F370" i="1" s="1"/>
  <c r="K369" i="1"/>
  <c r="K368" i="1" s="1"/>
  <c r="J369" i="1"/>
  <c r="J368" i="1" s="1"/>
  <c r="I369" i="1"/>
  <c r="I368" i="1" s="1"/>
  <c r="H369" i="1"/>
  <c r="H368" i="1" s="1"/>
  <c r="G369" i="1"/>
  <c r="G368" i="1" s="1"/>
  <c r="F369" i="1"/>
  <c r="F368" i="1" s="1"/>
  <c r="K366" i="1"/>
  <c r="K365" i="1" s="1"/>
  <c r="K364" i="1" s="1"/>
  <c r="J366" i="1"/>
  <c r="J365" i="1" s="1"/>
  <c r="J364" i="1" s="1"/>
  <c r="I366" i="1"/>
  <c r="I365" i="1" s="1"/>
  <c r="I364" i="1" s="1"/>
  <c r="H366" i="1"/>
  <c r="H365" i="1" s="1"/>
  <c r="H364" i="1" s="1"/>
  <c r="G366" i="1"/>
  <c r="G365" i="1" s="1"/>
  <c r="G364" i="1" s="1"/>
  <c r="F366" i="1"/>
  <c r="F365" i="1" s="1"/>
  <c r="F364" i="1" s="1"/>
  <c r="K362" i="1"/>
  <c r="K361" i="1" s="1"/>
  <c r="K360" i="1" s="1"/>
  <c r="J362" i="1"/>
  <c r="J361" i="1" s="1"/>
  <c r="J360" i="1" s="1"/>
  <c r="I362" i="1"/>
  <c r="I361" i="1" s="1"/>
  <c r="I360" i="1" s="1"/>
  <c r="H362" i="1"/>
  <c r="H361" i="1" s="1"/>
  <c r="H360" i="1" s="1"/>
  <c r="G362" i="1"/>
  <c r="G361" i="1" s="1"/>
  <c r="G360" i="1" s="1"/>
  <c r="F362" i="1"/>
  <c r="F361" i="1" s="1"/>
  <c r="F360" i="1" s="1"/>
  <c r="K359" i="1"/>
  <c r="K358" i="1" s="1"/>
  <c r="J359" i="1"/>
  <c r="J358" i="1" s="1"/>
  <c r="I359" i="1"/>
  <c r="I358" i="1" s="1"/>
  <c r="H359" i="1"/>
  <c r="H358" i="1" s="1"/>
  <c r="G359" i="1"/>
  <c r="G358" i="1" s="1"/>
  <c r="F359" i="1"/>
  <c r="F358" i="1" s="1"/>
  <c r="K357" i="1"/>
  <c r="K356" i="1" s="1"/>
  <c r="J357" i="1"/>
  <c r="J356" i="1" s="1"/>
  <c r="I357" i="1"/>
  <c r="H357" i="1"/>
  <c r="H356" i="1" s="1"/>
  <c r="G357" i="1"/>
  <c r="G356" i="1" s="1"/>
  <c r="F357" i="1"/>
  <c r="F356" i="1" s="1"/>
  <c r="I356" i="1"/>
  <c r="K355" i="1"/>
  <c r="K354" i="1" s="1"/>
  <c r="J355" i="1"/>
  <c r="J354" i="1" s="1"/>
  <c r="I355" i="1"/>
  <c r="I354" i="1" s="1"/>
  <c r="H355" i="1"/>
  <c r="H354" i="1" s="1"/>
  <c r="G355" i="1"/>
  <c r="G354" i="1" s="1"/>
  <c r="F355" i="1"/>
  <c r="F354" i="1" s="1"/>
  <c r="K349" i="1"/>
  <c r="K348" i="1" s="1"/>
  <c r="K347" i="1" s="1"/>
  <c r="K346" i="1" s="1"/>
  <c r="J349" i="1"/>
  <c r="J348" i="1" s="1"/>
  <c r="J347" i="1" s="1"/>
  <c r="J346" i="1" s="1"/>
  <c r="I349" i="1"/>
  <c r="I348" i="1" s="1"/>
  <c r="I347" i="1" s="1"/>
  <c r="I346" i="1" s="1"/>
  <c r="H349" i="1"/>
  <c r="H348" i="1" s="1"/>
  <c r="H347" i="1" s="1"/>
  <c r="H346" i="1" s="1"/>
  <c r="G349" i="1"/>
  <c r="G348" i="1" s="1"/>
  <c r="G347" i="1" s="1"/>
  <c r="G346" i="1" s="1"/>
  <c r="F349" i="1"/>
  <c r="F348" i="1" s="1"/>
  <c r="F347" i="1" s="1"/>
  <c r="F346" i="1" s="1"/>
  <c r="K345" i="1"/>
  <c r="K344" i="1" s="1"/>
  <c r="K343" i="1" s="1"/>
  <c r="J345" i="1"/>
  <c r="J344" i="1" s="1"/>
  <c r="J343" i="1" s="1"/>
  <c r="I345" i="1"/>
  <c r="I344" i="1" s="1"/>
  <c r="I343" i="1" s="1"/>
  <c r="H345" i="1"/>
  <c r="H344" i="1" s="1"/>
  <c r="H343" i="1" s="1"/>
  <c r="G345" i="1"/>
  <c r="G344" i="1" s="1"/>
  <c r="G343" i="1" s="1"/>
  <c r="F345" i="1"/>
  <c r="F344" i="1" s="1"/>
  <c r="F343" i="1" s="1"/>
  <c r="K342" i="1"/>
  <c r="K341" i="1" s="1"/>
  <c r="K340" i="1" s="1"/>
  <c r="J342" i="1"/>
  <c r="J341" i="1" s="1"/>
  <c r="J340" i="1" s="1"/>
  <c r="I342" i="1"/>
  <c r="H342" i="1"/>
  <c r="H341" i="1" s="1"/>
  <c r="H340" i="1" s="1"/>
  <c r="G342" i="1"/>
  <c r="G341" i="1" s="1"/>
  <c r="G340" i="1" s="1"/>
  <c r="F342" i="1"/>
  <c r="F341" i="1" s="1"/>
  <c r="F340" i="1" s="1"/>
  <c r="I341" i="1"/>
  <c r="I340" i="1" s="1"/>
  <c r="K338" i="1"/>
  <c r="K337" i="1" s="1"/>
  <c r="K336" i="1" s="1"/>
  <c r="J338" i="1"/>
  <c r="J337" i="1" s="1"/>
  <c r="J336" i="1" s="1"/>
  <c r="I338" i="1"/>
  <c r="I337" i="1" s="1"/>
  <c r="I336" i="1" s="1"/>
  <c r="H338" i="1"/>
  <c r="H337" i="1" s="1"/>
  <c r="H336" i="1" s="1"/>
  <c r="G338" i="1"/>
  <c r="G337" i="1" s="1"/>
  <c r="G336" i="1" s="1"/>
  <c r="F338" i="1"/>
  <c r="F337" i="1" s="1"/>
  <c r="F336" i="1" s="1"/>
  <c r="K335" i="1"/>
  <c r="K334" i="1" s="1"/>
  <c r="J335" i="1"/>
  <c r="J334" i="1" s="1"/>
  <c r="I335" i="1"/>
  <c r="I334" i="1" s="1"/>
  <c r="H335" i="1"/>
  <c r="H334" i="1" s="1"/>
  <c r="G335" i="1"/>
  <c r="G334" i="1" s="1"/>
  <c r="F335" i="1"/>
  <c r="F334" i="1" s="1"/>
  <c r="K333" i="1"/>
  <c r="K332" i="1" s="1"/>
  <c r="J333" i="1"/>
  <c r="J332" i="1" s="1"/>
  <c r="I333" i="1"/>
  <c r="I332" i="1" s="1"/>
  <c r="H333" i="1"/>
  <c r="H332" i="1" s="1"/>
  <c r="G333" i="1"/>
  <c r="G332" i="1" s="1"/>
  <c r="F333" i="1"/>
  <c r="F332" i="1" s="1"/>
  <c r="K327" i="1"/>
  <c r="K326" i="1" s="1"/>
  <c r="K325" i="1" s="1"/>
  <c r="J327" i="1"/>
  <c r="J326" i="1" s="1"/>
  <c r="J325" i="1" s="1"/>
  <c r="I327" i="1"/>
  <c r="I326" i="1" s="1"/>
  <c r="I325" i="1" s="1"/>
  <c r="H327" i="1"/>
  <c r="H326" i="1" s="1"/>
  <c r="H325" i="1" s="1"/>
  <c r="G327" i="1"/>
  <c r="G326" i="1" s="1"/>
  <c r="G325" i="1" s="1"/>
  <c r="F327" i="1"/>
  <c r="F326" i="1" s="1"/>
  <c r="F325" i="1" s="1"/>
  <c r="K324" i="1"/>
  <c r="K323" i="1" s="1"/>
  <c r="J324" i="1"/>
  <c r="J323" i="1" s="1"/>
  <c r="I324" i="1"/>
  <c r="I323" i="1" s="1"/>
  <c r="H324" i="1"/>
  <c r="H323" i="1" s="1"/>
  <c r="G324" i="1"/>
  <c r="G323" i="1" s="1"/>
  <c r="F324" i="1"/>
  <c r="F323" i="1" s="1"/>
  <c r="K322" i="1"/>
  <c r="K321" i="1" s="1"/>
  <c r="J322" i="1"/>
  <c r="J321" i="1" s="1"/>
  <c r="I322" i="1"/>
  <c r="I321" i="1" s="1"/>
  <c r="H322" i="1"/>
  <c r="H321" i="1" s="1"/>
  <c r="G322" i="1"/>
  <c r="G321" i="1" s="1"/>
  <c r="F322" i="1"/>
  <c r="F321" i="1" s="1"/>
  <c r="K320" i="1"/>
  <c r="K319" i="1" s="1"/>
  <c r="J320" i="1"/>
  <c r="J319" i="1" s="1"/>
  <c r="I320" i="1"/>
  <c r="I319" i="1" s="1"/>
  <c r="H320" i="1"/>
  <c r="H319" i="1" s="1"/>
  <c r="G320" i="1"/>
  <c r="G319" i="1" s="1"/>
  <c r="F320" i="1"/>
  <c r="F319" i="1" s="1"/>
  <c r="K318" i="1"/>
  <c r="K317" i="1" s="1"/>
  <c r="J318" i="1"/>
  <c r="H318" i="1"/>
  <c r="H317" i="1" s="1"/>
  <c r="G318" i="1"/>
  <c r="G317" i="1" s="1"/>
  <c r="F318" i="1"/>
  <c r="F317" i="1" s="1"/>
  <c r="J317" i="1"/>
  <c r="I317" i="1"/>
  <c r="K311" i="1"/>
  <c r="K310" i="1" s="1"/>
  <c r="J311" i="1"/>
  <c r="J310" i="1" s="1"/>
  <c r="I311" i="1"/>
  <c r="I310" i="1" s="1"/>
  <c r="H311" i="1"/>
  <c r="H310" i="1" s="1"/>
  <c r="G311" i="1"/>
  <c r="G310" i="1" s="1"/>
  <c r="F311" i="1"/>
  <c r="F310" i="1" s="1"/>
  <c r="K309" i="1"/>
  <c r="K308" i="1" s="1"/>
  <c r="J309" i="1"/>
  <c r="J308" i="1" s="1"/>
  <c r="I309" i="1"/>
  <c r="I308" i="1" s="1"/>
  <c r="H309" i="1"/>
  <c r="H308" i="1" s="1"/>
  <c r="G309" i="1"/>
  <c r="G308" i="1" s="1"/>
  <c r="F309" i="1"/>
  <c r="F308" i="1" s="1"/>
  <c r="K307" i="1"/>
  <c r="K306" i="1" s="1"/>
  <c r="J307" i="1"/>
  <c r="J306" i="1" s="1"/>
  <c r="I307" i="1"/>
  <c r="I306" i="1" s="1"/>
  <c r="H307" i="1"/>
  <c r="H306" i="1" s="1"/>
  <c r="G307" i="1"/>
  <c r="G306" i="1" s="1"/>
  <c r="F307" i="1"/>
  <c r="F306" i="1" s="1"/>
  <c r="K303" i="1"/>
  <c r="J303" i="1"/>
  <c r="I303" i="1"/>
  <c r="H303" i="1"/>
  <c r="G303" i="1"/>
  <c r="F303" i="1"/>
  <c r="K302" i="1"/>
  <c r="J302" i="1"/>
  <c r="I302" i="1"/>
  <c r="H302" i="1"/>
  <c r="G302" i="1"/>
  <c r="F302" i="1"/>
  <c r="K301" i="1"/>
  <c r="J301" i="1"/>
  <c r="I301" i="1"/>
  <c r="H301" i="1"/>
  <c r="G301" i="1"/>
  <c r="F301" i="1"/>
  <c r="K299" i="1"/>
  <c r="K298" i="1" s="1"/>
  <c r="J299" i="1"/>
  <c r="J298" i="1" s="1"/>
  <c r="I299" i="1"/>
  <c r="I298" i="1" s="1"/>
  <c r="H299" i="1"/>
  <c r="H298" i="1" s="1"/>
  <c r="G299" i="1"/>
  <c r="G298" i="1" s="1"/>
  <c r="F299" i="1"/>
  <c r="F298" i="1" s="1"/>
  <c r="K296" i="1"/>
  <c r="K295" i="1" s="1"/>
  <c r="K294" i="1" s="1"/>
  <c r="J296" i="1"/>
  <c r="J295" i="1" s="1"/>
  <c r="J294" i="1" s="1"/>
  <c r="I296" i="1"/>
  <c r="I295" i="1" s="1"/>
  <c r="I294" i="1" s="1"/>
  <c r="H296" i="1"/>
  <c r="H295" i="1" s="1"/>
  <c r="H294" i="1" s="1"/>
  <c r="G296" i="1"/>
  <c r="G295" i="1" s="1"/>
  <c r="G294" i="1" s="1"/>
  <c r="F296" i="1"/>
  <c r="F295" i="1" s="1"/>
  <c r="F294" i="1" s="1"/>
  <c r="K291" i="1"/>
  <c r="K290" i="1" s="1"/>
  <c r="K289" i="1" s="1"/>
  <c r="K288" i="1" s="1"/>
  <c r="J291" i="1"/>
  <c r="J290" i="1" s="1"/>
  <c r="J289" i="1" s="1"/>
  <c r="J288" i="1" s="1"/>
  <c r="I291" i="1"/>
  <c r="I290" i="1" s="1"/>
  <c r="I289" i="1" s="1"/>
  <c r="I288" i="1" s="1"/>
  <c r="H291" i="1"/>
  <c r="H290" i="1" s="1"/>
  <c r="H289" i="1" s="1"/>
  <c r="H288" i="1" s="1"/>
  <c r="G291" i="1"/>
  <c r="G290" i="1" s="1"/>
  <c r="G289" i="1" s="1"/>
  <c r="G288" i="1" s="1"/>
  <c r="F291" i="1"/>
  <c r="F290" i="1" s="1"/>
  <c r="F289" i="1" s="1"/>
  <c r="F288" i="1" s="1"/>
  <c r="K287" i="1"/>
  <c r="K286" i="1" s="1"/>
  <c r="K285" i="1" s="1"/>
  <c r="J287" i="1"/>
  <c r="J286" i="1" s="1"/>
  <c r="J285" i="1" s="1"/>
  <c r="I287" i="1"/>
  <c r="I286" i="1" s="1"/>
  <c r="I285" i="1" s="1"/>
  <c r="H287" i="1"/>
  <c r="H286" i="1" s="1"/>
  <c r="H285" i="1" s="1"/>
  <c r="G287" i="1"/>
  <c r="G286" i="1" s="1"/>
  <c r="G285" i="1" s="1"/>
  <c r="F287" i="1"/>
  <c r="F286" i="1" s="1"/>
  <c r="F285" i="1" s="1"/>
  <c r="K284" i="1"/>
  <c r="K283" i="1" s="1"/>
  <c r="K282" i="1" s="1"/>
  <c r="J284" i="1"/>
  <c r="J283" i="1" s="1"/>
  <c r="J282" i="1" s="1"/>
  <c r="I284" i="1"/>
  <c r="I283" i="1" s="1"/>
  <c r="I282" i="1" s="1"/>
  <c r="H284" i="1"/>
  <c r="H283" i="1" s="1"/>
  <c r="H282" i="1" s="1"/>
  <c r="G284" i="1"/>
  <c r="G283" i="1" s="1"/>
  <c r="G282" i="1" s="1"/>
  <c r="F284" i="1"/>
  <c r="F283" i="1" s="1"/>
  <c r="F282" i="1" s="1"/>
  <c r="K279" i="1"/>
  <c r="K278" i="1" s="1"/>
  <c r="K277" i="1" s="1"/>
  <c r="K276" i="1" s="1"/>
  <c r="K275" i="1" s="1"/>
  <c r="J279" i="1"/>
  <c r="J278" i="1" s="1"/>
  <c r="J277" i="1" s="1"/>
  <c r="J276" i="1" s="1"/>
  <c r="J275" i="1" s="1"/>
  <c r="I279" i="1"/>
  <c r="I278" i="1" s="1"/>
  <c r="I277" i="1" s="1"/>
  <c r="I276" i="1" s="1"/>
  <c r="I275" i="1" s="1"/>
  <c r="H279" i="1"/>
  <c r="H278" i="1" s="1"/>
  <c r="H277" i="1" s="1"/>
  <c r="H276" i="1" s="1"/>
  <c r="H275" i="1" s="1"/>
  <c r="G279" i="1"/>
  <c r="G278" i="1" s="1"/>
  <c r="G277" i="1" s="1"/>
  <c r="G276" i="1" s="1"/>
  <c r="G275" i="1" s="1"/>
  <c r="F279" i="1"/>
  <c r="F278" i="1" s="1"/>
  <c r="F277" i="1" s="1"/>
  <c r="F276" i="1" s="1"/>
  <c r="F275" i="1" s="1"/>
  <c r="K273" i="1"/>
  <c r="K272" i="1" s="1"/>
  <c r="J273" i="1"/>
  <c r="J272" i="1" s="1"/>
  <c r="I273" i="1"/>
  <c r="H273" i="1"/>
  <c r="H272" i="1" s="1"/>
  <c r="G273" i="1"/>
  <c r="G272" i="1" s="1"/>
  <c r="F273" i="1"/>
  <c r="F272" i="1" s="1"/>
  <c r="I272" i="1"/>
  <c r="K271" i="1"/>
  <c r="K270" i="1" s="1"/>
  <c r="J271" i="1"/>
  <c r="J270" i="1" s="1"/>
  <c r="I271" i="1"/>
  <c r="I270" i="1" s="1"/>
  <c r="H271" i="1"/>
  <c r="H270" i="1" s="1"/>
  <c r="G271" i="1"/>
  <c r="G270" i="1" s="1"/>
  <c r="F271" i="1"/>
  <c r="F270" i="1" s="1"/>
  <c r="K269" i="1"/>
  <c r="K268" i="1" s="1"/>
  <c r="J269" i="1"/>
  <c r="J268" i="1" s="1"/>
  <c r="I269" i="1"/>
  <c r="H269" i="1"/>
  <c r="H268" i="1" s="1"/>
  <c r="G269" i="1"/>
  <c r="G268" i="1" s="1"/>
  <c r="F269" i="1"/>
  <c r="F268" i="1" s="1"/>
  <c r="I268" i="1"/>
  <c r="K267" i="1"/>
  <c r="K266" i="1" s="1"/>
  <c r="J267" i="1"/>
  <c r="J266" i="1" s="1"/>
  <c r="I267" i="1"/>
  <c r="I266" i="1" s="1"/>
  <c r="H267" i="1"/>
  <c r="H266" i="1" s="1"/>
  <c r="G267" i="1"/>
  <c r="G266" i="1" s="1"/>
  <c r="F267" i="1"/>
  <c r="F266" i="1" s="1"/>
  <c r="K265" i="1"/>
  <c r="K264" i="1" s="1"/>
  <c r="J265" i="1"/>
  <c r="J264" i="1" s="1"/>
  <c r="I265" i="1"/>
  <c r="I264" i="1" s="1"/>
  <c r="H265" i="1"/>
  <c r="H264" i="1" s="1"/>
  <c r="G265" i="1"/>
  <c r="G264" i="1" s="1"/>
  <c r="F265" i="1"/>
  <c r="F264" i="1" s="1"/>
  <c r="K263" i="1"/>
  <c r="K262" i="1" s="1"/>
  <c r="J263" i="1"/>
  <c r="J262" i="1" s="1"/>
  <c r="I263" i="1"/>
  <c r="I262" i="1" s="1"/>
  <c r="H263" i="1"/>
  <c r="H262" i="1" s="1"/>
  <c r="G263" i="1"/>
  <c r="G262" i="1" s="1"/>
  <c r="F263" i="1"/>
  <c r="F262" i="1" s="1"/>
  <c r="K259" i="1"/>
  <c r="K258" i="1" s="1"/>
  <c r="J259" i="1"/>
  <c r="J258" i="1" s="1"/>
  <c r="I259" i="1"/>
  <c r="H259" i="1"/>
  <c r="H258" i="1" s="1"/>
  <c r="G259" i="1"/>
  <c r="G258" i="1" s="1"/>
  <c r="F259" i="1"/>
  <c r="F258" i="1" s="1"/>
  <c r="I258" i="1"/>
  <c r="K257" i="1"/>
  <c r="K256" i="1" s="1"/>
  <c r="J257" i="1"/>
  <c r="J256" i="1" s="1"/>
  <c r="I257" i="1"/>
  <c r="I256" i="1" s="1"/>
  <c r="H257" i="1"/>
  <c r="H256" i="1" s="1"/>
  <c r="G257" i="1"/>
  <c r="G256" i="1" s="1"/>
  <c r="F257" i="1"/>
  <c r="F256" i="1" s="1"/>
  <c r="K251" i="1"/>
  <c r="K250" i="1" s="1"/>
  <c r="K249" i="1" s="1"/>
  <c r="K248" i="1" s="1"/>
  <c r="J251" i="1"/>
  <c r="J250" i="1" s="1"/>
  <c r="J249" i="1" s="1"/>
  <c r="J248" i="1" s="1"/>
  <c r="I251" i="1"/>
  <c r="I250" i="1" s="1"/>
  <c r="I249" i="1" s="1"/>
  <c r="I248" i="1" s="1"/>
  <c r="H251" i="1"/>
  <c r="H250" i="1" s="1"/>
  <c r="H249" i="1" s="1"/>
  <c r="H248" i="1" s="1"/>
  <c r="G251" i="1"/>
  <c r="G250" i="1" s="1"/>
  <c r="G249" i="1" s="1"/>
  <c r="G248" i="1" s="1"/>
  <c r="F251" i="1"/>
  <c r="F250" i="1" s="1"/>
  <c r="F249" i="1" s="1"/>
  <c r="F248" i="1" s="1"/>
  <c r="K247" i="1"/>
  <c r="K246" i="1" s="1"/>
  <c r="J247" i="1"/>
  <c r="J246" i="1" s="1"/>
  <c r="I247" i="1"/>
  <c r="H247" i="1"/>
  <c r="H246" i="1" s="1"/>
  <c r="G247" i="1"/>
  <c r="G246" i="1" s="1"/>
  <c r="F247" i="1"/>
  <c r="F246" i="1" s="1"/>
  <c r="I246" i="1"/>
  <c r="K245" i="1"/>
  <c r="J245" i="1"/>
  <c r="I245" i="1"/>
  <c r="H245" i="1"/>
  <c r="G245" i="1"/>
  <c r="F245" i="1"/>
  <c r="K243" i="1"/>
  <c r="K242" i="1" s="1"/>
  <c r="J243" i="1"/>
  <c r="J242" i="1" s="1"/>
  <c r="I243" i="1"/>
  <c r="I242" i="1" s="1"/>
  <c r="H243" i="1"/>
  <c r="H242" i="1" s="1"/>
  <c r="G243" i="1"/>
  <c r="G242" i="1" s="1"/>
  <c r="F243" i="1"/>
  <c r="F242" i="1" s="1"/>
  <c r="K241" i="1"/>
  <c r="K240" i="1" s="1"/>
  <c r="J241" i="1"/>
  <c r="J240" i="1" s="1"/>
  <c r="I241" i="1"/>
  <c r="I240" i="1" s="1"/>
  <c r="H241" i="1"/>
  <c r="H240" i="1" s="1"/>
  <c r="G241" i="1"/>
  <c r="G240" i="1" s="1"/>
  <c r="F241" i="1"/>
  <c r="F240" i="1" s="1"/>
  <c r="K239" i="1"/>
  <c r="K238" i="1" s="1"/>
  <c r="J239" i="1"/>
  <c r="J238" i="1" s="1"/>
  <c r="I239" i="1"/>
  <c r="I238" i="1" s="1"/>
  <c r="H239" i="1"/>
  <c r="H238" i="1" s="1"/>
  <c r="G239" i="1"/>
  <c r="G238" i="1" s="1"/>
  <c r="F239" i="1"/>
  <c r="F238" i="1" s="1"/>
  <c r="K233" i="1"/>
  <c r="K232" i="1" s="1"/>
  <c r="K231" i="1" s="1"/>
  <c r="J233" i="1"/>
  <c r="J232" i="1" s="1"/>
  <c r="J231" i="1" s="1"/>
  <c r="I233" i="1"/>
  <c r="I232" i="1" s="1"/>
  <c r="I231" i="1" s="1"/>
  <c r="H233" i="1"/>
  <c r="H232" i="1" s="1"/>
  <c r="H231" i="1" s="1"/>
  <c r="G233" i="1"/>
  <c r="G232" i="1" s="1"/>
  <c r="G231" i="1" s="1"/>
  <c r="F233" i="1"/>
  <c r="F232" i="1" s="1"/>
  <c r="F231" i="1" s="1"/>
  <c r="K230" i="1"/>
  <c r="K229" i="1" s="1"/>
  <c r="J230" i="1"/>
  <c r="J229" i="1" s="1"/>
  <c r="I230" i="1"/>
  <c r="I229" i="1" s="1"/>
  <c r="H230" i="1"/>
  <c r="H229" i="1" s="1"/>
  <c r="G230" i="1"/>
  <c r="G229" i="1" s="1"/>
  <c r="F230" i="1"/>
  <c r="F229" i="1" s="1"/>
  <c r="K228" i="1"/>
  <c r="K227" i="1" s="1"/>
  <c r="J228" i="1"/>
  <c r="J227" i="1" s="1"/>
  <c r="I228" i="1"/>
  <c r="I227" i="1" s="1"/>
  <c r="H228" i="1"/>
  <c r="H227" i="1" s="1"/>
  <c r="G228" i="1"/>
  <c r="G227" i="1" s="1"/>
  <c r="F228" i="1"/>
  <c r="F227" i="1" s="1"/>
  <c r="K222" i="1"/>
  <c r="K221" i="1" s="1"/>
  <c r="J222" i="1"/>
  <c r="J221" i="1" s="1"/>
  <c r="I222" i="1"/>
  <c r="I221" i="1" s="1"/>
  <c r="H222" i="1"/>
  <c r="H221" i="1" s="1"/>
  <c r="G222" i="1"/>
  <c r="G221" i="1" s="1"/>
  <c r="F222" i="1"/>
  <c r="F221" i="1" s="1"/>
  <c r="K220" i="1"/>
  <c r="K219" i="1" s="1"/>
  <c r="J220" i="1"/>
  <c r="J219" i="1" s="1"/>
  <c r="I220" i="1"/>
  <c r="I219" i="1" s="1"/>
  <c r="H220" i="1"/>
  <c r="H219" i="1" s="1"/>
  <c r="G220" i="1"/>
  <c r="G219" i="1" s="1"/>
  <c r="F220" i="1"/>
  <c r="F219" i="1" s="1"/>
  <c r="K213" i="1"/>
  <c r="K212" i="1" s="1"/>
  <c r="K211" i="1" s="1"/>
  <c r="J213" i="1"/>
  <c r="J212" i="1" s="1"/>
  <c r="J211" i="1" s="1"/>
  <c r="I213" i="1"/>
  <c r="I212" i="1" s="1"/>
  <c r="I211" i="1" s="1"/>
  <c r="H213" i="1"/>
  <c r="H212" i="1" s="1"/>
  <c r="H211" i="1" s="1"/>
  <c r="G213" i="1"/>
  <c r="G212" i="1" s="1"/>
  <c r="G211" i="1" s="1"/>
  <c r="F213" i="1"/>
  <c r="F212" i="1" s="1"/>
  <c r="F211" i="1" s="1"/>
  <c r="K210" i="1"/>
  <c r="K209" i="1" s="1"/>
  <c r="K208" i="1" s="1"/>
  <c r="J210" i="1"/>
  <c r="J209" i="1" s="1"/>
  <c r="J208" i="1" s="1"/>
  <c r="I210" i="1"/>
  <c r="I209" i="1" s="1"/>
  <c r="I208" i="1" s="1"/>
  <c r="H210" i="1"/>
  <c r="H209" i="1" s="1"/>
  <c r="H208" i="1" s="1"/>
  <c r="G210" i="1"/>
  <c r="G209" i="1" s="1"/>
  <c r="G208" i="1" s="1"/>
  <c r="F210" i="1"/>
  <c r="F209" i="1" s="1"/>
  <c r="F208" i="1" s="1"/>
  <c r="K207" i="1"/>
  <c r="K206" i="1" s="1"/>
  <c r="J207" i="1"/>
  <c r="J206" i="1" s="1"/>
  <c r="I207" i="1"/>
  <c r="I206" i="1" s="1"/>
  <c r="H207" i="1"/>
  <c r="H206" i="1" s="1"/>
  <c r="G207" i="1"/>
  <c r="G206" i="1" s="1"/>
  <c r="F207" i="1"/>
  <c r="F206" i="1" s="1"/>
  <c r="K205" i="1"/>
  <c r="K204" i="1" s="1"/>
  <c r="J205" i="1"/>
  <c r="J204" i="1" s="1"/>
  <c r="I205" i="1"/>
  <c r="I204" i="1" s="1"/>
  <c r="H205" i="1"/>
  <c r="H204" i="1" s="1"/>
  <c r="G205" i="1"/>
  <c r="G204" i="1" s="1"/>
  <c r="F205" i="1"/>
  <c r="F204" i="1" s="1"/>
  <c r="K201" i="1"/>
  <c r="K200" i="1" s="1"/>
  <c r="K199" i="1" s="1"/>
  <c r="J201" i="1"/>
  <c r="J200" i="1" s="1"/>
  <c r="J199" i="1" s="1"/>
  <c r="I201" i="1"/>
  <c r="I200" i="1" s="1"/>
  <c r="I199" i="1" s="1"/>
  <c r="H201" i="1"/>
  <c r="H200" i="1" s="1"/>
  <c r="H199" i="1" s="1"/>
  <c r="G201" i="1"/>
  <c r="G200" i="1" s="1"/>
  <c r="G199" i="1" s="1"/>
  <c r="F201" i="1"/>
  <c r="F200" i="1" s="1"/>
  <c r="F199" i="1" s="1"/>
  <c r="K198" i="1"/>
  <c r="K197" i="1" s="1"/>
  <c r="K196" i="1" s="1"/>
  <c r="J198" i="1"/>
  <c r="J197" i="1" s="1"/>
  <c r="J196" i="1" s="1"/>
  <c r="I198" i="1"/>
  <c r="I197" i="1" s="1"/>
  <c r="I196" i="1" s="1"/>
  <c r="H198" i="1"/>
  <c r="H197" i="1" s="1"/>
  <c r="H196" i="1" s="1"/>
  <c r="G198" i="1"/>
  <c r="G197" i="1" s="1"/>
  <c r="G196" i="1" s="1"/>
  <c r="F198" i="1"/>
  <c r="F197" i="1" s="1"/>
  <c r="F196" i="1" s="1"/>
  <c r="K195" i="1"/>
  <c r="K194" i="1" s="1"/>
  <c r="K193" i="1" s="1"/>
  <c r="J195" i="1"/>
  <c r="J194" i="1" s="1"/>
  <c r="J193" i="1" s="1"/>
  <c r="I195" i="1"/>
  <c r="I194" i="1" s="1"/>
  <c r="I193" i="1" s="1"/>
  <c r="H195" i="1"/>
  <c r="H194" i="1" s="1"/>
  <c r="H193" i="1" s="1"/>
  <c r="G195" i="1"/>
  <c r="G194" i="1" s="1"/>
  <c r="G193" i="1" s="1"/>
  <c r="F195" i="1"/>
  <c r="F194" i="1" s="1"/>
  <c r="F193" i="1" s="1"/>
  <c r="K192" i="1"/>
  <c r="K191" i="1" s="1"/>
  <c r="K190" i="1" s="1"/>
  <c r="J192" i="1"/>
  <c r="J191" i="1" s="1"/>
  <c r="J190" i="1" s="1"/>
  <c r="I192" i="1"/>
  <c r="I191" i="1" s="1"/>
  <c r="I190" i="1" s="1"/>
  <c r="H192" i="1"/>
  <c r="H191" i="1" s="1"/>
  <c r="H190" i="1" s="1"/>
  <c r="G192" i="1"/>
  <c r="G191" i="1" s="1"/>
  <c r="G190" i="1" s="1"/>
  <c r="F192" i="1"/>
  <c r="F191" i="1" s="1"/>
  <c r="F190" i="1" s="1"/>
  <c r="K186" i="1"/>
  <c r="J186" i="1"/>
  <c r="I186" i="1"/>
  <c r="H186" i="1"/>
  <c r="G186" i="1"/>
  <c r="F186" i="1"/>
  <c r="K185" i="1"/>
  <c r="J185" i="1"/>
  <c r="I185" i="1"/>
  <c r="H185" i="1"/>
  <c r="G185" i="1"/>
  <c r="F185" i="1"/>
  <c r="K183" i="1"/>
  <c r="K182" i="1" s="1"/>
  <c r="J183" i="1"/>
  <c r="J182" i="1" s="1"/>
  <c r="I183" i="1"/>
  <c r="I182" i="1" s="1"/>
  <c r="H183" i="1"/>
  <c r="H182" i="1" s="1"/>
  <c r="G183" i="1"/>
  <c r="G182" i="1" s="1"/>
  <c r="F183" i="1"/>
  <c r="F182" i="1" s="1"/>
  <c r="K178" i="1"/>
  <c r="J178" i="1"/>
  <c r="I178" i="1"/>
  <c r="H178" i="1"/>
  <c r="G178" i="1"/>
  <c r="F178" i="1"/>
  <c r="K177" i="1"/>
  <c r="J177" i="1"/>
  <c r="I177" i="1"/>
  <c r="H177" i="1"/>
  <c r="G177" i="1"/>
  <c r="F177" i="1"/>
  <c r="K171" i="1"/>
  <c r="K170" i="1" s="1"/>
  <c r="J171" i="1"/>
  <c r="J170" i="1" s="1"/>
  <c r="I171" i="1"/>
  <c r="I170" i="1" s="1"/>
  <c r="H171" i="1"/>
  <c r="H170" i="1" s="1"/>
  <c r="G171" i="1"/>
  <c r="G170" i="1" s="1"/>
  <c r="F171" i="1"/>
  <c r="F170" i="1" s="1"/>
  <c r="K169" i="1"/>
  <c r="K168" i="1" s="1"/>
  <c r="J169" i="1"/>
  <c r="J168" i="1" s="1"/>
  <c r="I169" i="1"/>
  <c r="I168" i="1" s="1"/>
  <c r="H169" i="1"/>
  <c r="H168" i="1" s="1"/>
  <c r="G169" i="1"/>
  <c r="G168" i="1" s="1"/>
  <c r="F169" i="1"/>
  <c r="F168" i="1" s="1"/>
  <c r="K167" i="1"/>
  <c r="K166" i="1" s="1"/>
  <c r="J167" i="1"/>
  <c r="J166" i="1" s="1"/>
  <c r="I167" i="1"/>
  <c r="I166" i="1" s="1"/>
  <c r="H167" i="1"/>
  <c r="H166" i="1" s="1"/>
  <c r="G167" i="1"/>
  <c r="G166" i="1" s="1"/>
  <c r="F167" i="1"/>
  <c r="F166" i="1" s="1"/>
  <c r="K165" i="1"/>
  <c r="K164" i="1" s="1"/>
  <c r="J165" i="1"/>
  <c r="J164" i="1" s="1"/>
  <c r="I165" i="1"/>
  <c r="I164" i="1" s="1"/>
  <c r="H165" i="1"/>
  <c r="H164" i="1" s="1"/>
  <c r="G165" i="1"/>
  <c r="G164" i="1" s="1"/>
  <c r="F165" i="1"/>
  <c r="F164" i="1" s="1"/>
  <c r="K163" i="1"/>
  <c r="K162" i="1" s="1"/>
  <c r="J163" i="1"/>
  <c r="J162" i="1" s="1"/>
  <c r="I163" i="1"/>
  <c r="I162" i="1" s="1"/>
  <c r="H163" i="1"/>
  <c r="H162" i="1" s="1"/>
  <c r="G163" i="1"/>
  <c r="G162" i="1" s="1"/>
  <c r="F163" i="1"/>
  <c r="F162" i="1" s="1"/>
  <c r="K161" i="1"/>
  <c r="K160" i="1" s="1"/>
  <c r="J161" i="1"/>
  <c r="J160" i="1" s="1"/>
  <c r="I161" i="1"/>
  <c r="I160" i="1" s="1"/>
  <c r="H161" i="1"/>
  <c r="H160" i="1" s="1"/>
  <c r="G161" i="1"/>
  <c r="G160" i="1" s="1"/>
  <c r="F161" i="1"/>
  <c r="F160" i="1" s="1"/>
  <c r="K159" i="1"/>
  <c r="K158" i="1" s="1"/>
  <c r="J159" i="1"/>
  <c r="J158" i="1" s="1"/>
  <c r="I159" i="1"/>
  <c r="I158" i="1" s="1"/>
  <c r="H159" i="1"/>
  <c r="H158" i="1" s="1"/>
  <c r="G159" i="1"/>
  <c r="G158" i="1" s="1"/>
  <c r="F159" i="1"/>
  <c r="F158" i="1" s="1"/>
  <c r="K156" i="1"/>
  <c r="K155" i="1" s="1"/>
  <c r="J156" i="1"/>
  <c r="J155" i="1" s="1"/>
  <c r="I156" i="1"/>
  <c r="I155" i="1" s="1"/>
  <c r="H156" i="1"/>
  <c r="H155" i="1" s="1"/>
  <c r="G156" i="1"/>
  <c r="G155" i="1" s="1"/>
  <c r="F156" i="1"/>
  <c r="F155" i="1" s="1"/>
  <c r="K154" i="1"/>
  <c r="K153" i="1" s="1"/>
  <c r="J154" i="1"/>
  <c r="J153" i="1" s="1"/>
  <c r="I154" i="1"/>
  <c r="I153" i="1" s="1"/>
  <c r="H154" i="1"/>
  <c r="H153" i="1" s="1"/>
  <c r="G154" i="1"/>
  <c r="G153" i="1" s="1"/>
  <c r="F154" i="1"/>
  <c r="F153" i="1" s="1"/>
  <c r="K152" i="1"/>
  <c r="J152" i="1"/>
  <c r="I152" i="1"/>
  <c r="H152" i="1"/>
  <c r="G152" i="1"/>
  <c r="F152" i="1"/>
  <c r="K150" i="1"/>
  <c r="J150" i="1"/>
  <c r="I150" i="1"/>
  <c r="H150" i="1"/>
  <c r="G150" i="1"/>
  <c r="F150" i="1"/>
  <c r="K149" i="1"/>
  <c r="J149" i="1"/>
  <c r="I149" i="1"/>
  <c r="H149" i="1"/>
  <c r="G149" i="1"/>
  <c r="F149" i="1"/>
  <c r="K147" i="1"/>
  <c r="K146" i="1" s="1"/>
  <c r="J147" i="1"/>
  <c r="J146" i="1" s="1"/>
  <c r="I147" i="1"/>
  <c r="H147" i="1"/>
  <c r="H146" i="1" s="1"/>
  <c r="G147" i="1"/>
  <c r="G146" i="1" s="1"/>
  <c r="F147" i="1"/>
  <c r="F146" i="1" s="1"/>
  <c r="I146" i="1"/>
  <c r="K143" i="1"/>
  <c r="K142" i="1" s="1"/>
  <c r="K141" i="1" s="1"/>
  <c r="J143" i="1"/>
  <c r="J142" i="1" s="1"/>
  <c r="J141" i="1" s="1"/>
  <c r="I143" i="1"/>
  <c r="I142" i="1" s="1"/>
  <c r="I141" i="1" s="1"/>
  <c r="H143" i="1"/>
  <c r="H142" i="1" s="1"/>
  <c r="H141" i="1" s="1"/>
  <c r="G143" i="1"/>
  <c r="G142" i="1" s="1"/>
  <c r="G141" i="1" s="1"/>
  <c r="F143" i="1"/>
  <c r="F142" i="1" s="1"/>
  <c r="F141" i="1" s="1"/>
  <c r="K139" i="1"/>
  <c r="J139" i="1"/>
  <c r="I139" i="1"/>
  <c r="H139" i="1"/>
  <c r="G139" i="1"/>
  <c r="F139" i="1"/>
  <c r="K138" i="1"/>
  <c r="J138" i="1"/>
  <c r="I138" i="1"/>
  <c r="H138" i="1"/>
  <c r="G138" i="1"/>
  <c r="F138" i="1"/>
  <c r="K134" i="1"/>
  <c r="K133" i="1" s="1"/>
  <c r="K132" i="1" s="1"/>
  <c r="J134" i="1"/>
  <c r="J133" i="1" s="1"/>
  <c r="J132" i="1" s="1"/>
  <c r="I134" i="1"/>
  <c r="I133" i="1" s="1"/>
  <c r="I132" i="1" s="1"/>
  <c r="H134" i="1"/>
  <c r="H133" i="1" s="1"/>
  <c r="H132" i="1" s="1"/>
  <c r="G134" i="1"/>
  <c r="G133" i="1" s="1"/>
  <c r="G132" i="1" s="1"/>
  <c r="F134" i="1"/>
  <c r="F133" i="1" s="1"/>
  <c r="F132" i="1" s="1"/>
  <c r="K131" i="1"/>
  <c r="K130" i="1" s="1"/>
  <c r="K129" i="1" s="1"/>
  <c r="J131" i="1"/>
  <c r="J130" i="1" s="1"/>
  <c r="J129" i="1" s="1"/>
  <c r="I131" i="1"/>
  <c r="I130" i="1" s="1"/>
  <c r="I129" i="1" s="1"/>
  <c r="H131" i="1"/>
  <c r="H130" i="1" s="1"/>
  <c r="H129" i="1" s="1"/>
  <c r="G131" i="1"/>
  <c r="G130" i="1" s="1"/>
  <c r="G129" i="1" s="1"/>
  <c r="F131" i="1"/>
  <c r="F130" i="1" s="1"/>
  <c r="F129" i="1" s="1"/>
  <c r="K128" i="1"/>
  <c r="K127" i="1" s="1"/>
  <c r="K126" i="1" s="1"/>
  <c r="J128" i="1"/>
  <c r="J127" i="1" s="1"/>
  <c r="J126" i="1" s="1"/>
  <c r="I128" i="1"/>
  <c r="I127" i="1" s="1"/>
  <c r="I126" i="1" s="1"/>
  <c r="H128" i="1"/>
  <c r="H127" i="1" s="1"/>
  <c r="H126" i="1" s="1"/>
  <c r="G128" i="1"/>
  <c r="G127" i="1" s="1"/>
  <c r="G126" i="1" s="1"/>
  <c r="F128" i="1"/>
  <c r="F127" i="1" s="1"/>
  <c r="F126" i="1" s="1"/>
  <c r="K125" i="1"/>
  <c r="K124" i="1" s="1"/>
  <c r="K123" i="1" s="1"/>
  <c r="J125" i="1"/>
  <c r="J124" i="1" s="1"/>
  <c r="J123" i="1" s="1"/>
  <c r="I125" i="1"/>
  <c r="I124" i="1" s="1"/>
  <c r="I123" i="1" s="1"/>
  <c r="H125" i="1"/>
  <c r="H124" i="1" s="1"/>
  <c r="H123" i="1" s="1"/>
  <c r="G125" i="1"/>
  <c r="G124" i="1" s="1"/>
  <c r="G123" i="1" s="1"/>
  <c r="F125" i="1"/>
  <c r="F124" i="1" s="1"/>
  <c r="F123" i="1" s="1"/>
  <c r="K121" i="1"/>
  <c r="J121" i="1"/>
  <c r="I121" i="1"/>
  <c r="H121" i="1"/>
  <c r="G121" i="1"/>
  <c r="F121" i="1"/>
  <c r="K120" i="1"/>
  <c r="J120" i="1"/>
  <c r="I120" i="1"/>
  <c r="H120" i="1"/>
  <c r="G120" i="1"/>
  <c r="F120" i="1"/>
  <c r="K119" i="1"/>
  <c r="J119" i="1"/>
  <c r="I119" i="1"/>
  <c r="H119" i="1"/>
  <c r="G119" i="1"/>
  <c r="F119" i="1"/>
  <c r="K116" i="1"/>
  <c r="K115" i="1" s="1"/>
  <c r="K114" i="1" s="1"/>
  <c r="J116" i="1"/>
  <c r="J115" i="1" s="1"/>
  <c r="J114" i="1" s="1"/>
  <c r="I116" i="1"/>
  <c r="I115" i="1" s="1"/>
  <c r="I114" i="1" s="1"/>
  <c r="H116" i="1"/>
  <c r="H115" i="1" s="1"/>
  <c r="H114" i="1" s="1"/>
  <c r="G116" i="1"/>
  <c r="G115" i="1" s="1"/>
  <c r="G114" i="1" s="1"/>
  <c r="F116" i="1"/>
  <c r="F115" i="1" s="1"/>
  <c r="F114" i="1" s="1"/>
  <c r="K113" i="1"/>
  <c r="K112" i="1" s="1"/>
  <c r="K111" i="1" s="1"/>
  <c r="J113" i="1"/>
  <c r="J112" i="1" s="1"/>
  <c r="J111" i="1" s="1"/>
  <c r="I113" i="1"/>
  <c r="I112" i="1" s="1"/>
  <c r="I111" i="1" s="1"/>
  <c r="H113" i="1"/>
  <c r="H112" i="1" s="1"/>
  <c r="H111" i="1" s="1"/>
  <c r="G113" i="1"/>
  <c r="G112" i="1" s="1"/>
  <c r="G111" i="1" s="1"/>
  <c r="F113" i="1"/>
  <c r="F112" i="1" s="1"/>
  <c r="F111" i="1" s="1"/>
  <c r="K110" i="1"/>
  <c r="J110" i="1"/>
  <c r="I110" i="1"/>
  <c r="H110" i="1"/>
  <c r="G110" i="1"/>
  <c r="F110" i="1"/>
  <c r="K105" i="1"/>
  <c r="J105" i="1"/>
  <c r="I105" i="1"/>
  <c r="H105" i="1"/>
  <c r="G105" i="1"/>
  <c r="F105" i="1"/>
  <c r="K99" i="1"/>
  <c r="K98" i="1" s="1"/>
  <c r="K97" i="1" s="1"/>
  <c r="K96" i="1" s="1"/>
  <c r="K95" i="1" s="1"/>
  <c r="J99" i="1"/>
  <c r="J98" i="1" s="1"/>
  <c r="J97" i="1" s="1"/>
  <c r="J96" i="1" s="1"/>
  <c r="J95" i="1" s="1"/>
  <c r="I99" i="1"/>
  <c r="I98" i="1" s="1"/>
  <c r="I97" i="1" s="1"/>
  <c r="I96" i="1" s="1"/>
  <c r="I95" i="1" s="1"/>
  <c r="H99" i="1"/>
  <c r="H98" i="1" s="1"/>
  <c r="H97" i="1" s="1"/>
  <c r="H96" i="1" s="1"/>
  <c r="H95" i="1" s="1"/>
  <c r="G99" i="1"/>
  <c r="G98" i="1" s="1"/>
  <c r="G97" i="1" s="1"/>
  <c r="G96" i="1" s="1"/>
  <c r="G95" i="1" s="1"/>
  <c r="F99" i="1"/>
  <c r="F98" i="1" s="1"/>
  <c r="F97" i="1" s="1"/>
  <c r="F96" i="1" s="1"/>
  <c r="F95" i="1" s="1"/>
  <c r="K94" i="1"/>
  <c r="K93" i="1" s="1"/>
  <c r="J94" i="1"/>
  <c r="J93" i="1" s="1"/>
  <c r="I94" i="1"/>
  <c r="I93" i="1" s="1"/>
  <c r="H94" i="1"/>
  <c r="H93" i="1" s="1"/>
  <c r="G94" i="1"/>
  <c r="G93" i="1" s="1"/>
  <c r="F94" i="1"/>
  <c r="F93" i="1" s="1"/>
  <c r="K92" i="1"/>
  <c r="K91" i="1" s="1"/>
  <c r="J92" i="1"/>
  <c r="J91" i="1" s="1"/>
  <c r="I92" i="1"/>
  <c r="I91" i="1" s="1"/>
  <c r="H92" i="1"/>
  <c r="H91" i="1" s="1"/>
  <c r="G92" i="1"/>
  <c r="G91" i="1" s="1"/>
  <c r="F92" i="1"/>
  <c r="F91" i="1" s="1"/>
  <c r="K88" i="1"/>
  <c r="K87" i="1" s="1"/>
  <c r="J88" i="1"/>
  <c r="J87" i="1" s="1"/>
  <c r="J86" i="1" s="1"/>
  <c r="I88" i="1"/>
  <c r="I87" i="1" s="1"/>
  <c r="I86" i="1" s="1"/>
  <c r="H88" i="1"/>
  <c r="H87" i="1" s="1"/>
  <c r="H86" i="1" s="1"/>
  <c r="G88" i="1"/>
  <c r="G87" i="1" s="1"/>
  <c r="F88" i="1"/>
  <c r="F87" i="1" s="1"/>
  <c r="F86" i="1" s="1"/>
  <c r="K85" i="1"/>
  <c r="J85" i="1"/>
  <c r="I85" i="1"/>
  <c r="H85" i="1"/>
  <c r="G85" i="1"/>
  <c r="F85" i="1"/>
  <c r="K84" i="1"/>
  <c r="J84" i="1"/>
  <c r="I84" i="1"/>
  <c r="H84" i="1"/>
  <c r="G84" i="1"/>
  <c r="F84" i="1"/>
  <c r="K78" i="1"/>
  <c r="K77" i="1" s="1"/>
  <c r="K76" i="1" s="1"/>
  <c r="K75" i="1" s="1"/>
  <c r="K74" i="1" s="1"/>
  <c r="J78" i="1"/>
  <c r="J77" i="1" s="1"/>
  <c r="J76" i="1" s="1"/>
  <c r="J75" i="1" s="1"/>
  <c r="J74" i="1" s="1"/>
  <c r="I78" i="1"/>
  <c r="I77" i="1" s="1"/>
  <c r="I76" i="1" s="1"/>
  <c r="I75" i="1" s="1"/>
  <c r="I74" i="1" s="1"/>
  <c r="H78" i="1"/>
  <c r="H77" i="1" s="1"/>
  <c r="H76" i="1" s="1"/>
  <c r="H75" i="1" s="1"/>
  <c r="H74" i="1" s="1"/>
  <c r="G78" i="1"/>
  <c r="G77" i="1" s="1"/>
  <c r="G76" i="1" s="1"/>
  <c r="G75" i="1" s="1"/>
  <c r="G74" i="1" s="1"/>
  <c r="F78" i="1"/>
  <c r="F77" i="1" s="1"/>
  <c r="F76" i="1" s="1"/>
  <c r="F75" i="1" s="1"/>
  <c r="F74" i="1" s="1"/>
  <c r="K73" i="1"/>
  <c r="J73" i="1"/>
  <c r="I73" i="1"/>
  <c r="H73" i="1"/>
  <c r="G73" i="1"/>
  <c r="F73" i="1"/>
  <c r="K71" i="1"/>
  <c r="K70" i="1" s="1"/>
  <c r="J71" i="1"/>
  <c r="J70" i="1" s="1"/>
  <c r="I71" i="1"/>
  <c r="I70" i="1" s="1"/>
  <c r="H71" i="1"/>
  <c r="H70" i="1" s="1"/>
  <c r="G71" i="1"/>
  <c r="G70" i="1" s="1"/>
  <c r="F71" i="1"/>
  <c r="F70" i="1" s="1"/>
  <c r="K69" i="1"/>
  <c r="J69" i="1"/>
  <c r="I69" i="1"/>
  <c r="H69" i="1"/>
  <c r="G69" i="1"/>
  <c r="F69" i="1"/>
  <c r="K65" i="1"/>
  <c r="K64" i="1" s="1"/>
  <c r="K63" i="1" s="1"/>
  <c r="K62" i="1" s="1"/>
  <c r="K61" i="1" s="1"/>
  <c r="J65" i="1"/>
  <c r="J64" i="1" s="1"/>
  <c r="J63" i="1" s="1"/>
  <c r="J62" i="1" s="1"/>
  <c r="J61" i="1" s="1"/>
  <c r="I65" i="1"/>
  <c r="I64" i="1" s="1"/>
  <c r="I63" i="1" s="1"/>
  <c r="I62" i="1" s="1"/>
  <c r="I61" i="1" s="1"/>
  <c r="H65" i="1"/>
  <c r="H64" i="1" s="1"/>
  <c r="H63" i="1" s="1"/>
  <c r="H62" i="1" s="1"/>
  <c r="H61" i="1" s="1"/>
  <c r="G65" i="1"/>
  <c r="G64" i="1" s="1"/>
  <c r="G63" i="1" s="1"/>
  <c r="G62" i="1" s="1"/>
  <c r="G61" i="1" s="1"/>
  <c r="F65" i="1"/>
  <c r="F64" i="1" s="1"/>
  <c r="F63" i="1" s="1"/>
  <c r="F62" i="1" s="1"/>
  <c r="F61" i="1" s="1"/>
  <c r="K60" i="1"/>
  <c r="K59" i="1" s="1"/>
  <c r="K58" i="1" s="1"/>
  <c r="J60" i="1"/>
  <c r="J59" i="1" s="1"/>
  <c r="J58" i="1" s="1"/>
  <c r="I60" i="1"/>
  <c r="I59" i="1" s="1"/>
  <c r="I58" i="1" s="1"/>
  <c r="H60" i="1"/>
  <c r="H59" i="1" s="1"/>
  <c r="H58" i="1" s="1"/>
  <c r="G60" i="1"/>
  <c r="G59" i="1" s="1"/>
  <c r="G58" i="1" s="1"/>
  <c r="F60" i="1"/>
  <c r="F59" i="1" s="1"/>
  <c r="F58" i="1" s="1"/>
  <c r="K57" i="1"/>
  <c r="J57" i="1"/>
  <c r="I57" i="1"/>
  <c r="H57" i="1"/>
  <c r="G57" i="1"/>
  <c r="F57" i="1"/>
  <c r="K54" i="1"/>
  <c r="J54" i="1"/>
  <c r="I54" i="1"/>
  <c r="H54" i="1"/>
  <c r="G54" i="1"/>
  <c r="F54" i="1"/>
  <c r="K53" i="1"/>
  <c r="J53" i="1"/>
  <c r="I53" i="1"/>
  <c r="H53" i="1"/>
  <c r="G53" i="1"/>
  <c r="F53" i="1"/>
  <c r="K49" i="1"/>
  <c r="K48" i="1" s="1"/>
  <c r="K47" i="1" s="1"/>
  <c r="J49" i="1"/>
  <c r="J48" i="1" s="1"/>
  <c r="J47" i="1" s="1"/>
  <c r="I49" i="1"/>
  <c r="I48" i="1" s="1"/>
  <c r="I47" i="1" s="1"/>
  <c r="H49" i="1"/>
  <c r="H48" i="1" s="1"/>
  <c r="H47" i="1" s="1"/>
  <c r="G49" i="1"/>
  <c r="G48" i="1" s="1"/>
  <c r="G47" i="1" s="1"/>
  <c r="F49" i="1"/>
  <c r="F48" i="1" s="1"/>
  <c r="F47" i="1" s="1"/>
  <c r="K43" i="1"/>
  <c r="K42" i="1" s="1"/>
  <c r="J43" i="1"/>
  <c r="J42" i="1" s="1"/>
  <c r="I43" i="1"/>
  <c r="I42" i="1" s="1"/>
  <c r="H43" i="1"/>
  <c r="H42" i="1" s="1"/>
  <c r="G43" i="1"/>
  <c r="G42" i="1" s="1"/>
  <c r="F43" i="1"/>
  <c r="F42" i="1" s="1"/>
  <c r="K41" i="1"/>
  <c r="J41" i="1"/>
  <c r="I41" i="1"/>
  <c r="H41" i="1"/>
  <c r="G41" i="1"/>
  <c r="F41" i="1"/>
  <c r="K40" i="1"/>
  <c r="J40" i="1"/>
  <c r="I40" i="1"/>
  <c r="H40" i="1"/>
  <c r="G40" i="1"/>
  <c r="F40" i="1"/>
  <c r="K38" i="1"/>
  <c r="K37" i="1" s="1"/>
  <c r="J38" i="1"/>
  <c r="J37" i="1" s="1"/>
  <c r="I38" i="1"/>
  <c r="I37" i="1" s="1"/>
  <c r="H38" i="1"/>
  <c r="H37" i="1" s="1"/>
  <c r="G38" i="1"/>
  <c r="G37" i="1" s="1"/>
  <c r="F38" i="1"/>
  <c r="F37" i="1" s="1"/>
  <c r="K36" i="1"/>
  <c r="K35" i="1" s="1"/>
  <c r="J36" i="1"/>
  <c r="J35" i="1" s="1"/>
  <c r="I36" i="1"/>
  <c r="I35" i="1" s="1"/>
  <c r="H36" i="1"/>
  <c r="H35" i="1" s="1"/>
  <c r="G36" i="1"/>
  <c r="G35" i="1" s="1"/>
  <c r="F36" i="1"/>
  <c r="F35" i="1" s="1"/>
  <c r="K34" i="1"/>
  <c r="K33" i="1" s="1"/>
  <c r="J34" i="1"/>
  <c r="J33" i="1" s="1"/>
  <c r="I34" i="1"/>
  <c r="I33" i="1" s="1"/>
  <c r="H34" i="1"/>
  <c r="H33" i="1" s="1"/>
  <c r="G34" i="1"/>
  <c r="G33" i="1" s="1"/>
  <c r="F34" i="1"/>
  <c r="F33" i="1" s="1"/>
  <c r="K30" i="1"/>
  <c r="K29" i="1" s="1"/>
  <c r="K28" i="1" s="1"/>
  <c r="J30" i="1"/>
  <c r="J29" i="1" s="1"/>
  <c r="J28" i="1" s="1"/>
  <c r="I30" i="1"/>
  <c r="I29" i="1" s="1"/>
  <c r="I28" i="1" s="1"/>
  <c r="H30" i="1"/>
  <c r="H29" i="1" s="1"/>
  <c r="H28" i="1" s="1"/>
  <c r="G30" i="1"/>
  <c r="G29" i="1" s="1"/>
  <c r="G28" i="1" s="1"/>
  <c r="F30" i="1"/>
  <c r="F29" i="1" s="1"/>
  <c r="F28" i="1" s="1"/>
  <c r="K27" i="1"/>
  <c r="J27" i="1"/>
  <c r="I27" i="1"/>
  <c r="H27" i="1"/>
  <c r="G27" i="1"/>
  <c r="F27" i="1"/>
  <c r="K26" i="1"/>
  <c r="J26" i="1"/>
  <c r="I26" i="1"/>
  <c r="H26" i="1"/>
  <c r="G26" i="1"/>
  <c r="F26" i="1"/>
  <c r="K20" i="1"/>
  <c r="J20" i="1"/>
  <c r="I20" i="1"/>
  <c r="H20" i="1"/>
  <c r="G20" i="1"/>
  <c r="F20" i="1"/>
  <c r="K19" i="1"/>
  <c r="J19" i="1"/>
  <c r="I19" i="1"/>
  <c r="H19" i="1"/>
  <c r="G19" i="1"/>
  <c r="F19" i="1"/>
  <c r="K17" i="1"/>
  <c r="K16" i="1" s="1"/>
  <c r="J17" i="1"/>
  <c r="I17" i="1"/>
  <c r="I16" i="1" s="1"/>
  <c r="H17" i="1"/>
  <c r="H16" i="1" s="1"/>
  <c r="G17" i="1"/>
  <c r="G16" i="1" s="1"/>
  <c r="F17" i="1"/>
  <c r="I90" i="1" l="1"/>
  <c r="F90" i="1"/>
  <c r="F89" i="1" s="1"/>
  <c r="J90" i="1"/>
  <c r="J89" i="1" s="1"/>
  <c r="G90" i="1"/>
  <c r="G89" i="1" s="1"/>
  <c r="K90" i="1"/>
  <c r="K89" i="1" s="1"/>
  <c r="H90" i="1"/>
  <c r="H89" i="1" s="1"/>
  <c r="H157" i="1"/>
  <c r="I218" i="1"/>
  <c r="I217" i="1" s="1"/>
  <c r="I216" i="1" s="1"/>
  <c r="I215" i="1" s="1"/>
  <c r="I226" i="1"/>
  <c r="I225" i="1" s="1"/>
  <c r="I224" i="1" s="1"/>
  <c r="I223" i="1" s="1"/>
  <c r="I157" i="1"/>
  <c r="G157" i="1"/>
  <c r="K157" i="1"/>
  <c r="F157" i="1"/>
  <c r="J157" i="1"/>
  <c r="F218" i="1"/>
  <c r="J218" i="1"/>
  <c r="J217" i="1" s="1"/>
  <c r="J216" i="1" s="1"/>
  <c r="F226" i="1"/>
  <c r="F225" i="1" s="1"/>
  <c r="J226" i="1"/>
  <c r="J225" i="1" s="1"/>
  <c r="F261" i="1"/>
  <c r="F260" i="1" s="1"/>
  <c r="J261" i="1"/>
  <c r="J260" i="1" s="1"/>
  <c r="G305" i="1"/>
  <c r="G304" i="1" s="1"/>
  <c r="K305" i="1"/>
  <c r="K304" i="1" s="1"/>
  <c r="F367" i="1"/>
  <c r="J367" i="1"/>
  <c r="F390" i="1"/>
  <c r="F389" i="1" s="1"/>
  <c r="J390" i="1"/>
  <c r="J389" i="1" s="1"/>
  <c r="H218" i="1"/>
  <c r="H217" i="1" s="1"/>
  <c r="H216" i="1" s="1"/>
  <c r="H215" i="1" s="1"/>
  <c r="G218" i="1"/>
  <c r="G217" i="1" s="1"/>
  <c r="G216" i="1" s="1"/>
  <c r="G215" i="1" s="1"/>
  <c r="K218" i="1"/>
  <c r="K217" i="1" s="1"/>
  <c r="K216" i="1" s="1"/>
  <c r="K215" i="1" s="1"/>
  <c r="H226" i="1"/>
  <c r="H225" i="1" s="1"/>
  <c r="H224" i="1" s="1"/>
  <c r="H223" i="1" s="1"/>
  <c r="G226" i="1"/>
  <c r="G225" i="1" s="1"/>
  <c r="G224" i="1" s="1"/>
  <c r="G223" i="1" s="1"/>
  <c r="K226" i="1"/>
  <c r="K225" i="1" s="1"/>
  <c r="K224" i="1" s="1"/>
  <c r="K223" i="1" s="1"/>
  <c r="I261" i="1"/>
  <c r="I260" i="1" s="1"/>
  <c r="H261" i="1"/>
  <c r="H260" i="1" s="1"/>
  <c r="G261" i="1"/>
  <c r="K261" i="1"/>
  <c r="K260" i="1" s="1"/>
  <c r="F305" i="1"/>
  <c r="F304" i="1" s="1"/>
  <c r="J305" i="1"/>
  <c r="J304" i="1" s="1"/>
  <c r="H331" i="1"/>
  <c r="H330" i="1" s="1"/>
  <c r="I305" i="1"/>
  <c r="I304" i="1" s="1"/>
  <c r="H305" i="1"/>
  <c r="H304" i="1" s="1"/>
  <c r="I372" i="1"/>
  <c r="I331" i="1"/>
  <c r="G367" i="1"/>
  <c r="K367" i="1"/>
  <c r="F372" i="1"/>
  <c r="J372" i="1"/>
  <c r="G390" i="1"/>
  <c r="G389" i="1" s="1"/>
  <c r="K390" i="1"/>
  <c r="K389" i="1" s="1"/>
  <c r="G331" i="1"/>
  <c r="K331" i="1"/>
  <c r="K330" i="1" s="1"/>
  <c r="F331" i="1"/>
  <c r="F330" i="1" s="1"/>
  <c r="J331" i="1"/>
  <c r="J330" i="1" s="1"/>
  <c r="H367" i="1"/>
  <c r="G372" i="1"/>
  <c r="K372" i="1"/>
  <c r="I367" i="1"/>
  <c r="H372" i="1"/>
  <c r="H390" i="1"/>
  <c r="H389" i="1" s="1"/>
  <c r="F450" i="1"/>
  <c r="J450" i="1"/>
  <c r="F461" i="1"/>
  <c r="J461" i="1"/>
  <c r="H477" i="1"/>
  <c r="G501" i="1"/>
  <c r="G500" i="1" s="1"/>
  <c r="G499" i="1" s="1"/>
  <c r="K501" i="1"/>
  <c r="K500" i="1" s="1"/>
  <c r="K499" i="1" s="1"/>
  <c r="I390" i="1"/>
  <c r="I389" i="1" s="1"/>
  <c r="G450" i="1"/>
  <c r="K450" i="1"/>
  <c r="I450" i="1"/>
  <c r="H450" i="1"/>
  <c r="H559" i="1"/>
  <c r="H594" i="1"/>
  <c r="G461" i="1"/>
  <c r="K461" i="1"/>
  <c r="I461" i="1"/>
  <c r="H461" i="1"/>
  <c r="G477" i="1"/>
  <c r="K477" i="1"/>
  <c r="I477" i="1"/>
  <c r="F477" i="1"/>
  <c r="J477" i="1"/>
  <c r="H501" i="1"/>
  <c r="F501" i="1"/>
  <c r="F500" i="1" s="1"/>
  <c r="F499" i="1" s="1"/>
  <c r="J501" i="1"/>
  <c r="J500" i="1" s="1"/>
  <c r="J499" i="1" s="1"/>
  <c r="I501" i="1"/>
  <c r="I500" i="1" s="1"/>
  <c r="I499" i="1" s="1"/>
  <c r="I559" i="1"/>
  <c r="I594" i="1"/>
  <c r="I631" i="1"/>
  <c r="I630" i="1" s="1"/>
  <c r="G559" i="1"/>
  <c r="K559" i="1"/>
  <c r="F559" i="1"/>
  <c r="J559" i="1"/>
  <c r="H631" i="1"/>
  <c r="H630" i="1" s="1"/>
  <c r="G594" i="1"/>
  <c r="K594" i="1"/>
  <c r="F594" i="1"/>
  <c r="J594" i="1"/>
  <c r="J140" i="1"/>
  <c r="G631" i="1"/>
  <c r="G630" i="1" s="1"/>
  <c r="K631" i="1"/>
  <c r="K630" i="1" s="1"/>
  <c r="G670" i="1"/>
  <c r="G669" i="1" s="1"/>
  <c r="K670" i="1"/>
  <c r="K669" i="1" s="1"/>
  <c r="G696" i="1"/>
  <c r="K696" i="1"/>
  <c r="F631" i="1"/>
  <c r="F630" i="1" s="1"/>
  <c r="J631" i="1"/>
  <c r="J630" i="1" s="1"/>
  <c r="H670" i="1"/>
  <c r="H669" i="1" s="1"/>
  <c r="H696" i="1"/>
  <c r="H140" i="1"/>
  <c r="I670" i="1"/>
  <c r="I669" i="1" s="1"/>
  <c r="I140" i="1"/>
  <c r="F670" i="1"/>
  <c r="F669" i="1" s="1"/>
  <c r="J670" i="1"/>
  <c r="J669" i="1" s="1"/>
  <c r="I696" i="1"/>
  <c r="F696" i="1"/>
  <c r="J696" i="1"/>
  <c r="I794" i="1"/>
  <c r="I793" i="1" s="1"/>
  <c r="I792" i="1" s="1"/>
  <c r="H705" i="1"/>
  <c r="I705" i="1"/>
  <c r="G705" i="1"/>
  <c r="K705" i="1"/>
  <c r="F705" i="1"/>
  <c r="J705" i="1"/>
  <c r="F794" i="1"/>
  <c r="F793" i="1" s="1"/>
  <c r="F792" i="1" s="1"/>
  <c r="J794" i="1"/>
  <c r="J793" i="1" s="1"/>
  <c r="J792" i="1" s="1"/>
  <c r="J83" i="1"/>
  <c r="J82" i="1" s="1"/>
  <c r="J81" i="1" s="1"/>
  <c r="H18" i="1"/>
  <c r="H14" i="1" s="1"/>
  <c r="F25" i="1"/>
  <c r="F24" i="1" s="1"/>
  <c r="F23" i="1" s="1"/>
  <c r="F22" i="1" s="1"/>
  <c r="F46" i="1"/>
  <c r="J46" i="1"/>
  <c r="K52" i="1"/>
  <c r="K51" i="1" s="1"/>
  <c r="K56" i="1"/>
  <c r="K55" i="1" s="1"/>
  <c r="K72" i="1"/>
  <c r="H118" i="1"/>
  <c r="H117" i="1" s="1"/>
  <c r="F430" i="1"/>
  <c r="J430" i="1"/>
  <c r="K137" i="1"/>
  <c r="K136" i="1" s="1"/>
  <c r="G405" i="1"/>
  <c r="G404" i="1" s="1"/>
  <c r="G400" i="1" s="1"/>
  <c r="K405" i="1"/>
  <c r="K404" i="1" s="1"/>
  <c r="K400" i="1" s="1"/>
  <c r="H430" i="1"/>
  <c r="H794" i="1"/>
  <c r="H793" i="1" s="1"/>
  <c r="H792" i="1" s="1"/>
  <c r="K83" i="1"/>
  <c r="K82" i="1" s="1"/>
  <c r="K81" i="1" s="1"/>
  <c r="J281" i="1"/>
  <c r="J280" i="1" s="1"/>
  <c r="G430" i="1"/>
  <c r="K430" i="1"/>
  <c r="G794" i="1"/>
  <c r="G793" i="1" s="1"/>
  <c r="G792" i="1" s="1"/>
  <c r="K794" i="1"/>
  <c r="K793" i="1" s="1"/>
  <c r="K792" i="1" s="1"/>
  <c r="I430" i="1"/>
  <c r="F56" i="1"/>
  <c r="F55" i="1" s="1"/>
  <c r="J56" i="1"/>
  <c r="J55" i="1" s="1"/>
  <c r="G118" i="1"/>
  <c r="G117" i="1" s="1"/>
  <c r="K118" i="1"/>
  <c r="K117" i="1" s="1"/>
  <c r="I118" i="1"/>
  <c r="I117" i="1" s="1"/>
  <c r="I137" i="1"/>
  <c r="I136" i="1" s="1"/>
  <c r="G184" i="1"/>
  <c r="G181" i="1" s="1"/>
  <c r="K184" i="1"/>
  <c r="K181" i="1" s="1"/>
  <c r="I151" i="1"/>
  <c r="K783" i="1"/>
  <c r="K782" i="1" s="1"/>
  <c r="K781" i="1" s="1"/>
  <c r="K780" i="1" s="1"/>
  <c r="K779" i="1" s="1"/>
  <c r="K778" i="1" s="1"/>
  <c r="I39" i="1"/>
  <c r="I32" i="1" s="1"/>
  <c r="I31" i="1" s="1"/>
  <c r="H104" i="1"/>
  <c r="H103" i="1" s="1"/>
  <c r="H102" i="1" s="1"/>
  <c r="H101" i="1" s="1"/>
  <c r="F244" i="1"/>
  <c r="F237" i="1" s="1"/>
  <c r="F236" i="1" s="1"/>
  <c r="J244" i="1"/>
  <c r="J237" i="1" s="1"/>
  <c r="J236" i="1" s="1"/>
  <c r="H739" i="1"/>
  <c r="H738" i="1" s="1"/>
  <c r="F805" i="1"/>
  <c r="F804" i="1" s="1"/>
  <c r="F803" i="1" s="1"/>
  <c r="J805" i="1"/>
  <c r="J804" i="1" s="1"/>
  <c r="J803" i="1" s="1"/>
  <c r="I72" i="1"/>
  <c r="G805" i="1"/>
  <c r="G804" i="1" s="1"/>
  <c r="G803" i="1" s="1"/>
  <c r="K805" i="1"/>
  <c r="K804" i="1" s="1"/>
  <c r="K803" i="1" s="1"/>
  <c r="H805" i="1"/>
  <c r="H804" i="1" s="1"/>
  <c r="H803" i="1" s="1"/>
  <c r="K748" i="1"/>
  <c r="K747" i="1" s="1"/>
  <c r="K746" i="1" s="1"/>
  <c r="K759" i="1"/>
  <c r="K775" i="1"/>
  <c r="K774" i="1" s="1"/>
  <c r="K773" i="1" s="1"/>
  <c r="K772" i="1" s="1"/>
  <c r="K771" i="1" s="1"/>
  <c r="I805" i="1"/>
  <c r="I804" i="1" s="1"/>
  <c r="I803" i="1" s="1"/>
  <c r="J52" i="1"/>
  <c r="J51" i="1" s="1"/>
  <c r="I56" i="1"/>
  <c r="I55" i="1" s="1"/>
  <c r="G56" i="1"/>
  <c r="G55" i="1" s="1"/>
  <c r="I68" i="1"/>
  <c r="I83" i="1"/>
  <c r="I82" i="1" s="1"/>
  <c r="I81" i="1" s="1"/>
  <c r="G148" i="1"/>
  <c r="K148" i="1"/>
  <c r="I148" i="1"/>
  <c r="K176" i="1"/>
  <c r="K175" i="1" s="1"/>
  <c r="K174" i="1" s="1"/>
  <c r="K173" i="1" s="1"/>
  <c r="I775" i="1"/>
  <c r="I774" i="1" s="1"/>
  <c r="I773" i="1" s="1"/>
  <c r="G775" i="1"/>
  <c r="G774" i="1" s="1"/>
  <c r="G773" i="1" s="1"/>
  <c r="I783" i="1"/>
  <c r="I782" i="1" s="1"/>
  <c r="I781" i="1" s="1"/>
  <c r="I780" i="1" s="1"/>
  <c r="I779" i="1" s="1"/>
  <c r="I778" i="1" s="1"/>
  <c r="G783" i="1"/>
  <c r="G782" i="1" s="1"/>
  <c r="G781" i="1" s="1"/>
  <c r="G780" i="1" s="1"/>
  <c r="G779" i="1" s="1"/>
  <c r="G778" i="1" s="1"/>
  <c r="K203" i="1"/>
  <c r="K202" i="1" s="1"/>
  <c r="H72" i="1"/>
  <c r="F109" i="1"/>
  <c r="F108" i="1" s="1"/>
  <c r="J109" i="1"/>
  <c r="J108" i="1" s="1"/>
  <c r="G353" i="1"/>
  <c r="G352" i="1" s="1"/>
  <c r="K353" i="1"/>
  <c r="K352" i="1" s="1"/>
  <c r="F552" i="1"/>
  <c r="F545" i="1" s="1"/>
  <c r="F544" i="1" s="1"/>
  <c r="F543" i="1" s="1"/>
  <c r="G18" i="1"/>
  <c r="G14" i="1" s="1"/>
  <c r="H52" i="1"/>
  <c r="H51" i="1" s="1"/>
  <c r="J68" i="1"/>
  <c r="H83" i="1"/>
  <c r="H82" i="1" s="1"/>
  <c r="H81" i="1" s="1"/>
  <c r="F83" i="1"/>
  <c r="F82" i="1" s="1"/>
  <c r="F81" i="1" s="1"/>
  <c r="J104" i="1"/>
  <c r="J103" i="1" s="1"/>
  <c r="J102" i="1" s="1"/>
  <c r="J101" i="1" s="1"/>
  <c r="H109" i="1"/>
  <c r="H108" i="1" s="1"/>
  <c r="F739" i="1"/>
  <c r="F738" i="1" s="1"/>
  <c r="J739" i="1"/>
  <c r="J738" i="1" s="1"/>
  <c r="G39" i="1"/>
  <c r="G32" i="1" s="1"/>
  <c r="G31" i="1" s="1"/>
  <c r="I203" i="1"/>
  <c r="I202" i="1" s="1"/>
  <c r="H148" i="1"/>
  <c r="J203" i="1"/>
  <c r="J202" i="1" s="1"/>
  <c r="I413" i="1"/>
  <c r="I410" i="1" s="1"/>
  <c r="I409" i="1" s="1"/>
  <c r="I408" i="1" s="1"/>
  <c r="I407" i="1" s="1"/>
  <c r="H649" i="1"/>
  <c r="H648" i="1" s="1"/>
  <c r="H56" i="1"/>
  <c r="H55" i="1" s="1"/>
  <c r="J137" i="1"/>
  <c r="J136" i="1" s="1"/>
  <c r="G486" i="1"/>
  <c r="G485" i="1" s="1"/>
  <c r="K486" i="1"/>
  <c r="K485" i="1" s="1"/>
  <c r="H517" i="1"/>
  <c r="H516" i="1" s="1"/>
  <c r="H515" i="1" s="1"/>
  <c r="F536" i="1"/>
  <c r="F535" i="1" s="1"/>
  <c r="F534" i="1" s="1"/>
  <c r="J536" i="1"/>
  <c r="J535" i="1" s="1"/>
  <c r="J534" i="1" s="1"/>
  <c r="F541" i="1"/>
  <c r="F540" i="1" s="1"/>
  <c r="F539" i="1" s="1"/>
  <c r="J541" i="1"/>
  <c r="J540" i="1" s="1"/>
  <c r="J539" i="1" s="1"/>
  <c r="H552" i="1"/>
  <c r="J624" i="1"/>
  <c r="J623" i="1" s="1"/>
  <c r="J622" i="1" s="1"/>
  <c r="H757" i="1"/>
  <c r="J757" i="1"/>
  <c r="F775" i="1"/>
  <c r="F774" i="1" s="1"/>
  <c r="F773" i="1" s="1"/>
  <c r="J775" i="1"/>
  <c r="J774" i="1" s="1"/>
  <c r="J773" i="1" s="1"/>
  <c r="H775" i="1"/>
  <c r="H774" i="1" s="1"/>
  <c r="H773" i="1" s="1"/>
  <c r="H772" i="1" s="1"/>
  <c r="H771" i="1" s="1"/>
  <c r="F783" i="1"/>
  <c r="F782" i="1" s="1"/>
  <c r="F781" i="1" s="1"/>
  <c r="F780" i="1" s="1"/>
  <c r="J783" i="1"/>
  <c r="J782" i="1" s="1"/>
  <c r="J781" i="1" s="1"/>
  <c r="J780" i="1" s="1"/>
  <c r="J779" i="1" s="1"/>
  <c r="J778" i="1" s="1"/>
  <c r="H783" i="1"/>
  <c r="H782" i="1" s="1"/>
  <c r="H781" i="1" s="1"/>
  <c r="H780" i="1" s="1"/>
  <c r="H779" i="1" s="1"/>
  <c r="H778" i="1" s="1"/>
  <c r="K39" i="1"/>
  <c r="K32" i="1" s="1"/>
  <c r="K31" i="1" s="1"/>
  <c r="G46" i="1"/>
  <c r="K46" i="1"/>
  <c r="G68" i="1"/>
  <c r="K68" i="1"/>
  <c r="K67" i="1" s="1"/>
  <c r="H189" i="1"/>
  <c r="H188" i="1" s="1"/>
  <c r="F18" i="1"/>
  <c r="G25" i="1"/>
  <c r="G24" i="1" s="1"/>
  <c r="G23" i="1" s="1"/>
  <c r="G22" i="1" s="1"/>
  <c r="K25" i="1"/>
  <c r="K24" i="1" s="1"/>
  <c r="K23" i="1" s="1"/>
  <c r="K22" i="1" s="1"/>
  <c r="H39" i="1"/>
  <c r="H32" i="1" s="1"/>
  <c r="H31" i="1" s="1"/>
  <c r="H46" i="1"/>
  <c r="H68" i="1"/>
  <c r="F72" i="1"/>
  <c r="J72" i="1"/>
  <c r="G83" i="1"/>
  <c r="G82" i="1" s="1"/>
  <c r="G81" i="1" s="1"/>
  <c r="I89" i="1"/>
  <c r="G104" i="1"/>
  <c r="G103" i="1" s="1"/>
  <c r="G102" i="1" s="1"/>
  <c r="G101" i="1" s="1"/>
  <c r="K104" i="1"/>
  <c r="K103" i="1" s="1"/>
  <c r="K102" i="1" s="1"/>
  <c r="K101" i="1" s="1"/>
  <c r="G109" i="1"/>
  <c r="G108" i="1" s="1"/>
  <c r="G107" i="1" s="1"/>
  <c r="K109" i="1"/>
  <c r="K108" i="1" s="1"/>
  <c r="K107" i="1" s="1"/>
  <c r="H137" i="1"/>
  <c r="H136" i="1" s="1"/>
  <c r="H135" i="1" s="1"/>
  <c r="F184" i="1"/>
  <c r="F181" i="1" s="1"/>
  <c r="J184" i="1"/>
  <c r="J181" i="1" s="1"/>
  <c r="F224" i="1"/>
  <c r="F223" i="1" s="1"/>
  <c r="J224" i="1"/>
  <c r="J223" i="1" s="1"/>
  <c r="H244" i="1"/>
  <c r="H237" i="1" s="1"/>
  <c r="H236" i="1" s="1"/>
  <c r="I255" i="1"/>
  <c r="I254" i="1" s="1"/>
  <c r="I253" i="1" s="1"/>
  <c r="F300" i="1"/>
  <c r="F297" i="1" s="1"/>
  <c r="F293" i="1" s="1"/>
  <c r="F292" i="1" s="1"/>
  <c r="H300" i="1"/>
  <c r="H297" i="1" s="1"/>
  <c r="I495" i="1"/>
  <c r="I494" i="1" s="1"/>
  <c r="G541" i="1"/>
  <c r="G540" i="1" s="1"/>
  <c r="G539" i="1" s="1"/>
  <c r="K541" i="1"/>
  <c r="K540" i="1" s="1"/>
  <c r="K539" i="1" s="1"/>
  <c r="I541" i="1"/>
  <c r="I540" i="1" s="1"/>
  <c r="I539" i="1" s="1"/>
  <c r="J604" i="1"/>
  <c r="J603" i="1" s="1"/>
  <c r="I748" i="1"/>
  <c r="I747" i="1" s="1"/>
  <c r="I746" i="1" s="1"/>
  <c r="G748" i="1"/>
  <c r="G747" i="1" s="1"/>
  <c r="G746" i="1" s="1"/>
  <c r="I766" i="1"/>
  <c r="K769" i="1"/>
  <c r="I300" i="1"/>
  <c r="F405" i="1"/>
  <c r="F404" i="1" s="1"/>
  <c r="F400" i="1" s="1"/>
  <c r="G552" i="1"/>
  <c r="K552" i="1"/>
  <c r="I552" i="1"/>
  <c r="I545" i="1" s="1"/>
  <c r="I544" i="1" s="1"/>
  <c r="I543" i="1" s="1"/>
  <c r="G604" i="1"/>
  <c r="G603" i="1" s="1"/>
  <c r="G255" i="1"/>
  <c r="G254" i="1" s="1"/>
  <c r="G253" i="1" s="1"/>
  <c r="I624" i="1"/>
  <c r="I623" i="1" s="1"/>
  <c r="I622" i="1" s="1"/>
  <c r="K18" i="1"/>
  <c r="K14" i="1" s="1"/>
  <c r="H25" i="1"/>
  <c r="H24" i="1" s="1"/>
  <c r="H23" i="1" s="1"/>
  <c r="H22" i="1" s="1"/>
  <c r="I52" i="1"/>
  <c r="I51" i="1" s="1"/>
  <c r="G52" i="1"/>
  <c r="G51" i="1" s="1"/>
  <c r="G72" i="1"/>
  <c r="I25" i="1"/>
  <c r="I24" i="1" s="1"/>
  <c r="I23" i="1" s="1"/>
  <c r="I22" i="1" s="1"/>
  <c r="F39" i="1"/>
  <c r="F32" i="1" s="1"/>
  <c r="F31" i="1" s="1"/>
  <c r="F52" i="1"/>
  <c r="F51" i="1" s="1"/>
  <c r="F68" i="1"/>
  <c r="J39" i="1"/>
  <c r="J32" i="1" s="1"/>
  <c r="J31" i="1" s="1"/>
  <c r="G260" i="1"/>
  <c r="F339" i="1"/>
  <c r="F353" i="1"/>
  <c r="F352" i="1" s="1"/>
  <c r="F151" i="1"/>
  <c r="J151" i="1"/>
  <c r="H151" i="1"/>
  <c r="G189" i="1"/>
  <c r="G188" i="1" s="1"/>
  <c r="K189" i="1"/>
  <c r="K188" i="1" s="1"/>
  <c r="H255" i="1"/>
  <c r="H254" i="1" s="1"/>
  <c r="H253" i="1" s="1"/>
  <c r="K281" i="1"/>
  <c r="K280" i="1" s="1"/>
  <c r="G339" i="1"/>
  <c r="H353" i="1"/>
  <c r="H352" i="1" s="1"/>
  <c r="F104" i="1"/>
  <c r="F103" i="1" s="1"/>
  <c r="F102" i="1" s="1"/>
  <c r="F101" i="1" s="1"/>
  <c r="I109" i="1"/>
  <c r="I108" i="1" s="1"/>
  <c r="K122" i="1"/>
  <c r="F176" i="1"/>
  <c r="F175" i="1" s="1"/>
  <c r="F174" i="1" s="1"/>
  <c r="F173" i="1" s="1"/>
  <c r="J176" i="1"/>
  <c r="J175" i="1" s="1"/>
  <c r="J174" i="1" s="1"/>
  <c r="J173" i="1" s="1"/>
  <c r="I184" i="1"/>
  <c r="I181" i="1" s="1"/>
  <c r="H339" i="1"/>
  <c r="H413" i="1"/>
  <c r="H410" i="1" s="1"/>
  <c r="H409" i="1" s="1"/>
  <c r="H408" i="1" s="1"/>
  <c r="H407" i="1" s="1"/>
  <c r="F413" i="1"/>
  <c r="F410" i="1" s="1"/>
  <c r="F409" i="1" s="1"/>
  <c r="F408" i="1" s="1"/>
  <c r="F407" i="1" s="1"/>
  <c r="J413" i="1"/>
  <c r="J410" i="1" s="1"/>
  <c r="J409" i="1" s="1"/>
  <c r="J408" i="1" s="1"/>
  <c r="J407" i="1" s="1"/>
  <c r="I104" i="1"/>
  <c r="I103" i="1" s="1"/>
  <c r="I102" i="1" s="1"/>
  <c r="I101" i="1" s="1"/>
  <c r="H495" i="1"/>
  <c r="H494" i="1" s="1"/>
  <c r="H536" i="1"/>
  <c r="H535" i="1" s="1"/>
  <c r="H534" i="1" s="1"/>
  <c r="J552" i="1"/>
  <c r="I570" i="1"/>
  <c r="G757" i="1"/>
  <c r="K757" i="1"/>
  <c r="I757" i="1"/>
  <c r="H759" i="1"/>
  <c r="I769" i="1"/>
  <c r="G769" i="1"/>
  <c r="F570" i="1"/>
  <c r="J570" i="1"/>
  <c r="H731" i="1"/>
  <c r="H730" i="1" s="1"/>
  <c r="H729" i="1" s="1"/>
  <c r="F583" i="1"/>
  <c r="F604" i="1"/>
  <c r="F603" i="1" s="1"/>
  <c r="G536" i="1"/>
  <c r="G535" i="1" s="1"/>
  <c r="G534" i="1" s="1"/>
  <c r="K536" i="1"/>
  <c r="K535" i="1" s="1"/>
  <c r="K534" i="1" s="1"/>
  <c r="H541" i="1"/>
  <c r="H540" i="1" s="1"/>
  <c r="H539" i="1" s="1"/>
  <c r="J583" i="1"/>
  <c r="H604" i="1"/>
  <c r="H603" i="1" s="1"/>
  <c r="F624" i="1"/>
  <c r="F623" i="1" s="1"/>
  <c r="F622" i="1" s="1"/>
  <c r="I649" i="1"/>
  <c r="K731" i="1"/>
  <c r="K730" i="1" s="1"/>
  <c r="K729" i="1" s="1"/>
  <c r="F757" i="1"/>
  <c r="I759" i="1"/>
  <c r="G759" i="1"/>
  <c r="I18" i="1"/>
  <c r="I14" i="1" s="1"/>
  <c r="J25" i="1"/>
  <c r="J24" i="1" s="1"/>
  <c r="J23" i="1" s="1"/>
  <c r="J22" i="1" s="1"/>
  <c r="I46" i="1"/>
  <c r="F118" i="1"/>
  <c r="F117" i="1" s="1"/>
  <c r="J118" i="1"/>
  <c r="J117" i="1" s="1"/>
  <c r="J122" i="1"/>
  <c r="F137" i="1"/>
  <c r="F136" i="1" s="1"/>
  <c r="G140" i="1"/>
  <c r="K140" i="1"/>
  <c r="G151" i="1"/>
  <c r="K151" i="1"/>
  <c r="H184" i="1"/>
  <c r="H181" i="1" s="1"/>
  <c r="J18" i="1"/>
  <c r="G137" i="1"/>
  <c r="G136" i="1" s="1"/>
  <c r="F140" i="1"/>
  <c r="F148" i="1"/>
  <c r="J148" i="1"/>
  <c r="I176" i="1"/>
  <c r="I175" i="1" s="1"/>
  <c r="I174" i="1" s="1"/>
  <c r="I173" i="1" s="1"/>
  <c r="G176" i="1"/>
  <c r="G175" i="1" s="1"/>
  <c r="G174" i="1" s="1"/>
  <c r="G173" i="1" s="1"/>
  <c r="J189" i="1"/>
  <c r="J188" i="1" s="1"/>
  <c r="K244" i="1"/>
  <c r="K237" i="1" s="1"/>
  <c r="K236" i="1" s="1"/>
  <c r="I281" i="1"/>
  <c r="I280" i="1" s="1"/>
  <c r="G300" i="1"/>
  <c r="G297" i="1" s="1"/>
  <c r="K300" i="1"/>
  <c r="G413" i="1"/>
  <c r="G410" i="1" s="1"/>
  <c r="G409" i="1" s="1"/>
  <c r="G408" i="1" s="1"/>
  <c r="G407" i="1" s="1"/>
  <c r="K413" i="1"/>
  <c r="K410" i="1" s="1"/>
  <c r="K409" i="1" s="1"/>
  <c r="K408" i="1" s="1"/>
  <c r="K407" i="1" s="1"/>
  <c r="F731" i="1"/>
  <c r="F730" i="1" s="1"/>
  <c r="F729" i="1" s="1"/>
  <c r="F203" i="1"/>
  <c r="F202" i="1" s="1"/>
  <c r="F495" i="1"/>
  <c r="F494" i="1" s="1"/>
  <c r="I604" i="1"/>
  <c r="I603" i="1" s="1"/>
  <c r="F316" i="1"/>
  <c r="J486" i="1"/>
  <c r="J485" i="1" s="1"/>
  <c r="G649" i="1"/>
  <c r="I739" i="1"/>
  <c r="I738" i="1" s="1"/>
  <c r="F769" i="1"/>
  <c r="J769" i="1"/>
  <c r="H769" i="1"/>
  <c r="H203" i="1"/>
  <c r="H202" i="1" s="1"/>
  <c r="H281" i="1"/>
  <c r="H280" i="1" s="1"/>
  <c r="F281" i="1"/>
  <c r="F280" i="1" s="1"/>
  <c r="J300" i="1"/>
  <c r="J297" i="1" s="1"/>
  <c r="H766" i="1"/>
  <c r="F766" i="1"/>
  <c r="J766" i="1"/>
  <c r="K86" i="1"/>
  <c r="G86" i="1"/>
  <c r="F16" i="1"/>
  <c r="J16" i="1"/>
  <c r="H176" i="1"/>
  <c r="H175" i="1" s="1"/>
  <c r="H174" i="1" s="1"/>
  <c r="H173" i="1" s="1"/>
  <c r="I244" i="1"/>
  <c r="I237" i="1" s="1"/>
  <c r="I236" i="1" s="1"/>
  <c r="G244" i="1"/>
  <c r="G237" i="1" s="1"/>
  <c r="G236" i="1" s="1"/>
  <c r="G281" i="1"/>
  <c r="G280" i="1" s="1"/>
  <c r="I316" i="1"/>
  <c r="H316" i="1"/>
  <c r="I353" i="1"/>
  <c r="I352" i="1" s="1"/>
  <c r="F217" i="1"/>
  <c r="F216" i="1" s="1"/>
  <c r="F215" i="1" s="1"/>
  <c r="J316" i="1"/>
  <c r="G330" i="1"/>
  <c r="J353" i="1"/>
  <c r="J352" i="1" s="1"/>
  <c r="I189" i="1"/>
  <c r="I188" i="1" s="1"/>
  <c r="K255" i="1"/>
  <c r="K254" i="1" s="1"/>
  <c r="K253" i="1" s="1"/>
  <c r="J822" i="1"/>
  <c r="J821" i="1"/>
  <c r="J820" i="1" s="1"/>
  <c r="J819" i="1" s="1"/>
  <c r="J818" i="1" s="1"/>
  <c r="J255" i="1"/>
  <c r="J254" i="1" s="1"/>
  <c r="J253" i="1" s="1"/>
  <c r="K316" i="1"/>
  <c r="I330" i="1"/>
  <c r="K822" i="1"/>
  <c r="K821" i="1"/>
  <c r="K820" i="1" s="1"/>
  <c r="K819" i="1" s="1"/>
  <c r="K818" i="1" s="1"/>
  <c r="I405" i="1"/>
  <c r="I404" i="1" s="1"/>
  <c r="I400" i="1" s="1"/>
  <c r="I536" i="1"/>
  <c r="I535" i="1" s="1"/>
  <c r="I534" i="1" s="1"/>
  <c r="G583" i="1"/>
  <c r="K583" i="1"/>
  <c r="F649" i="1"/>
  <c r="I731" i="1"/>
  <c r="I730" i="1" s="1"/>
  <c r="I729" i="1" s="1"/>
  <c r="F748" i="1"/>
  <c r="F747" i="1" s="1"/>
  <c r="F746" i="1" s="1"/>
  <c r="J748" i="1"/>
  <c r="J747" i="1" s="1"/>
  <c r="J746" i="1" s="1"/>
  <c r="H748" i="1"/>
  <c r="H747" i="1" s="1"/>
  <c r="H746" i="1" s="1"/>
  <c r="F759" i="1"/>
  <c r="J759" i="1"/>
  <c r="J405" i="1"/>
  <c r="J404" i="1" s="1"/>
  <c r="J400" i="1" s="1"/>
  <c r="H405" i="1"/>
  <c r="H404" i="1" s="1"/>
  <c r="H400" i="1" s="1"/>
  <c r="F517" i="1"/>
  <c r="F516" i="1" s="1"/>
  <c r="G766" i="1"/>
  <c r="K766" i="1"/>
  <c r="F486" i="1"/>
  <c r="F485" i="1" s="1"/>
  <c r="I517" i="1"/>
  <c r="I516" i="1" s="1"/>
  <c r="H570" i="1"/>
  <c r="K624" i="1"/>
  <c r="K623" i="1" s="1"/>
  <c r="K622" i="1" s="1"/>
  <c r="J649" i="1"/>
  <c r="I486" i="1"/>
  <c r="I485" i="1" s="1"/>
  <c r="J495" i="1"/>
  <c r="J494" i="1" s="1"/>
  <c r="J517" i="1"/>
  <c r="J516" i="1" s="1"/>
  <c r="K570" i="1"/>
  <c r="K649" i="1"/>
  <c r="H122" i="1"/>
  <c r="F122" i="1"/>
  <c r="I122" i="1"/>
  <c r="G122" i="1"/>
  <c r="G316" i="1"/>
  <c r="K339" i="1"/>
  <c r="F189" i="1"/>
  <c r="F188" i="1" s="1"/>
  <c r="G203" i="1"/>
  <c r="G202" i="1" s="1"/>
  <c r="F255" i="1"/>
  <c r="F254" i="1" s="1"/>
  <c r="F253" i="1" s="1"/>
  <c r="I339" i="1"/>
  <c r="J339" i="1"/>
  <c r="K411" i="1"/>
  <c r="G495" i="1"/>
  <c r="G494" i="1" s="1"/>
  <c r="K495" i="1"/>
  <c r="K494" i="1" s="1"/>
  <c r="H500" i="1"/>
  <c r="H499" i="1" s="1"/>
  <c r="G517" i="1"/>
  <c r="G516" i="1" s="1"/>
  <c r="K517" i="1"/>
  <c r="K516" i="1" s="1"/>
  <c r="H486" i="1"/>
  <c r="H485" i="1" s="1"/>
  <c r="G570" i="1"/>
  <c r="K604" i="1"/>
  <c r="K603" i="1" s="1"/>
  <c r="G624" i="1"/>
  <c r="G623" i="1" s="1"/>
  <c r="G622" i="1" s="1"/>
  <c r="I583" i="1"/>
  <c r="H583" i="1"/>
  <c r="H624" i="1"/>
  <c r="H623" i="1" s="1"/>
  <c r="H622" i="1" s="1"/>
  <c r="G739" i="1"/>
  <c r="G738" i="1" s="1"/>
  <c r="G731" i="1"/>
  <c r="G730" i="1" s="1"/>
  <c r="G729" i="1" s="1"/>
  <c r="J731" i="1"/>
  <c r="J730" i="1" s="1"/>
  <c r="J729" i="1" s="1"/>
  <c r="K739" i="1"/>
  <c r="K738" i="1" s="1"/>
  <c r="H821" i="1"/>
  <c r="H820" i="1" s="1"/>
  <c r="H819" i="1" s="1"/>
  <c r="H818" i="1" s="1"/>
  <c r="H822" i="1"/>
  <c r="I822" i="1"/>
  <c r="I821" i="1"/>
  <c r="I820" i="1" s="1"/>
  <c r="I819" i="1" s="1"/>
  <c r="I818" i="1" s="1"/>
  <c r="F145" i="1" l="1"/>
  <c r="F144" i="1" s="1"/>
  <c r="F67" i="1"/>
  <c r="I107" i="1"/>
  <c r="H67" i="1"/>
  <c r="I145" i="1"/>
  <c r="I144" i="1" s="1"/>
  <c r="G67" i="1"/>
  <c r="I135" i="1"/>
  <c r="I67" i="1"/>
  <c r="J67" i="1"/>
  <c r="H107" i="1"/>
  <c r="J107" i="1"/>
  <c r="F135" i="1"/>
  <c r="J135" i="1"/>
  <c r="F107" i="1"/>
  <c r="G135" i="1"/>
  <c r="K135" i="1"/>
  <c r="H145" i="1"/>
  <c r="H144" i="1" s="1"/>
  <c r="G145" i="1"/>
  <c r="G144" i="1" s="1"/>
  <c r="J145" i="1"/>
  <c r="J144" i="1" s="1"/>
  <c r="K145" i="1"/>
  <c r="K144" i="1" s="1"/>
  <c r="F180" i="1"/>
  <c r="F179" i="1" s="1"/>
  <c r="H180" i="1"/>
  <c r="H179" i="1" s="1"/>
  <c r="K180" i="1"/>
  <c r="K179" i="1" s="1"/>
  <c r="G180" i="1"/>
  <c r="G179" i="1" s="1"/>
  <c r="I180" i="1"/>
  <c r="I179" i="1" s="1"/>
  <c r="J180" i="1"/>
  <c r="J179" i="1" s="1"/>
  <c r="I429" i="1"/>
  <c r="I428" i="1" s="1"/>
  <c r="I427" i="1" s="1"/>
  <c r="F274" i="1"/>
  <c r="J293" i="1"/>
  <c r="J292" i="1" s="1"/>
  <c r="J274" i="1" s="1"/>
  <c r="H293" i="1"/>
  <c r="H292" i="1" s="1"/>
  <c r="H274" i="1" s="1"/>
  <c r="G293" i="1"/>
  <c r="G292" i="1" s="1"/>
  <c r="G274" i="1" s="1"/>
  <c r="G429" i="1"/>
  <c r="G428" i="1" s="1"/>
  <c r="G427" i="1" s="1"/>
  <c r="K297" i="1"/>
  <c r="K293" i="1" s="1"/>
  <c r="K292" i="1" s="1"/>
  <c r="K274" i="1" s="1"/>
  <c r="I297" i="1"/>
  <c r="I293" i="1" s="1"/>
  <c r="I292" i="1" s="1"/>
  <c r="I274" i="1" s="1"/>
  <c r="K429" i="1"/>
  <c r="K428" i="1" s="1"/>
  <c r="K427" i="1" s="1"/>
  <c r="K80" i="1"/>
  <c r="K79" i="1" s="1"/>
  <c r="H429" i="1"/>
  <c r="H428" i="1" s="1"/>
  <c r="H427" i="1" s="1"/>
  <c r="F723" i="1"/>
  <c r="K187" i="1"/>
  <c r="F329" i="1"/>
  <c r="F328" i="1" s="1"/>
  <c r="G329" i="1"/>
  <c r="G328" i="1" s="1"/>
  <c r="J429" i="1"/>
  <c r="J428" i="1" s="1"/>
  <c r="J427" i="1" s="1"/>
  <c r="F50" i="1"/>
  <c r="F45" i="1" s="1"/>
  <c r="I50" i="1"/>
  <c r="I45" i="1" s="1"/>
  <c r="K66" i="1"/>
  <c r="J723" i="1"/>
  <c r="H493" i="1"/>
  <c r="I763" i="1"/>
  <c r="I762" i="1" s="1"/>
  <c r="K315" i="1"/>
  <c r="K314" i="1" s="1"/>
  <c r="K313" i="1" s="1"/>
  <c r="J533" i="1"/>
  <c r="G695" i="1"/>
  <c r="G682" i="1" s="1"/>
  <c r="G681" i="1" s="1"/>
  <c r="H545" i="1"/>
  <c r="H544" i="1" s="1"/>
  <c r="H543" i="1" s="1"/>
  <c r="J545" i="1"/>
  <c r="J544" i="1" s="1"/>
  <c r="J543" i="1" s="1"/>
  <c r="K545" i="1"/>
  <c r="K544" i="1" s="1"/>
  <c r="K543" i="1" s="1"/>
  <c r="G545" i="1"/>
  <c r="G544" i="1" s="1"/>
  <c r="G543" i="1" s="1"/>
  <c r="J515" i="1"/>
  <c r="J493" i="1" s="1"/>
  <c r="G21" i="1"/>
  <c r="F421" i="1"/>
  <c r="F420" i="1" s="1"/>
  <c r="F419" i="1" s="1"/>
  <c r="K695" i="1"/>
  <c r="K682" i="1" s="1"/>
  <c r="K681" i="1" s="1"/>
  <c r="H695" i="1"/>
  <c r="H682" i="1" s="1"/>
  <c r="H681" i="1" s="1"/>
  <c r="K50" i="1"/>
  <c r="K45" i="1" s="1"/>
  <c r="G723" i="1"/>
  <c r="F754" i="1"/>
  <c r="F753" i="1" s="1"/>
  <c r="F745" i="1" s="1"/>
  <c r="I252" i="1"/>
  <c r="K533" i="1"/>
  <c r="F429" i="1"/>
  <c r="F428" i="1" s="1"/>
  <c r="F427" i="1" s="1"/>
  <c r="H50" i="1"/>
  <c r="H45" i="1" s="1"/>
  <c r="J695" i="1"/>
  <c r="J682" i="1" s="1"/>
  <c r="J681" i="1" s="1"/>
  <c r="J187" i="1"/>
  <c r="F695" i="1"/>
  <c r="F682" i="1" s="1"/>
  <c r="F681" i="1" s="1"/>
  <c r="K648" i="1"/>
  <c r="K629" i="1" s="1"/>
  <c r="K621" i="1" s="1"/>
  <c r="H754" i="1"/>
  <c r="H753" i="1" s="1"/>
  <c r="H745" i="1" s="1"/>
  <c r="G252" i="1"/>
  <c r="G460" i="1"/>
  <c r="G459" i="1" s="1"/>
  <c r="G458" i="1" s="1"/>
  <c r="F515" i="1"/>
  <c r="F493" i="1" s="1"/>
  <c r="I695" i="1"/>
  <c r="I682" i="1" s="1"/>
  <c r="I681" i="1" s="1"/>
  <c r="J50" i="1"/>
  <c r="J45" i="1" s="1"/>
  <c r="H66" i="1"/>
  <c r="I515" i="1"/>
  <c r="I493" i="1" s="1"/>
  <c r="H421" i="1"/>
  <c r="H420" i="1" s="1"/>
  <c r="H419" i="1" s="1"/>
  <c r="J80" i="1"/>
  <c r="J79" i="1" s="1"/>
  <c r="I533" i="1"/>
  <c r="I532" i="1" s="1"/>
  <c r="G235" i="1"/>
  <c r="G234" i="1" s="1"/>
  <c r="F315" i="1"/>
  <c r="F314" i="1" s="1"/>
  <c r="F313" i="1" s="1"/>
  <c r="G50" i="1"/>
  <c r="G45" i="1" s="1"/>
  <c r="J763" i="1"/>
  <c r="J762" i="1" s="1"/>
  <c r="G763" i="1"/>
  <c r="G762" i="1" s="1"/>
  <c r="H763" i="1"/>
  <c r="H762" i="1" s="1"/>
  <c r="K763" i="1"/>
  <c r="K762" i="1" s="1"/>
  <c r="F763" i="1"/>
  <c r="F762" i="1" s="1"/>
  <c r="H80" i="1"/>
  <c r="H79" i="1" s="1"/>
  <c r="F779" i="1"/>
  <c r="F778" i="1" s="1"/>
  <c r="F533" i="1"/>
  <c r="F532" i="1" s="1"/>
  <c r="I791" i="1"/>
  <c r="G533" i="1"/>
  <c r="H235" i="1"/>
  <c r="H234" i="1" s="1"/>
  <c r="J66" i="1"/>
  <c r="I80" i="1"/>
  <c r="I79" i="1" s="1"/>
  <c r="K754" i="1"/>
  <c r="K753" i="1" s="1"/>
  <c r="K745" i="1" s="1"/>
  <c r="I66" i="1"/>
  <c r="G772" i="1"/>
  <c r="G771" i="1" s="1"/>
  <c r="J791" i="1"/>
  <c r="F14" i="1"/>
  <c r="F13" i="1" s="1"/>
  <c r="H723" i="1"/>
  <c r="G515" i="1"/>
  <c r="G493" i="1" s="1"/>
  <c r="J754" i="1"/>
  <c r="J753" i="1" s="1"/>
  <c r="J745" i="1" s="1"/>
  <c r="G80" i="1"/>
  <c r="G79" i="1" s="1"/>
  <c r="K723" i="1"/>
  <c r="I329" i="1"/>
  <c r="I328" i="1" s="1"/>
  <c r="K235" i="1"/>
  <c r="K234" i="1" s="1"/>
  <c r="G315" i="1"/>
  <c r="G314" i="1" s="1"/>
  <c r="G313" i="1" s="1"/>
  <c r="H329" i="1"/>
  <c r="H328" i="1" s="1"/>
  <c r="I315" i="1"/>
  <c r="I314" i="1" s="1"/>
  <c r="I313" i="1" s="1"/>
  <c r="H791" i="1"/>
  <c r="F648" i="1"/>
  <c r="F629" i="1" s="1"/>
  <c r="F621" i="1" s="1"/>
  <c r="J421" i="1"/>
  <c r="J420" i="1" s="1"/>
  <c r="J419" i="1" s="1"/>
  <c r="F66" i="1"/>
  <c r="F80" i="1"/>
  <c r="F79" i="1" s="1"/>
  <c r="G791" i="1"/>
  <c r="K791" i="1"/>
  <c r="F791" i="1"/>
  <c r="F363" i="1"/>
  <c r="F351" i="1" s="1"/>
  <c r="F350" i="1" s="1"/>
  <c r="J21" i="1"/>
  <c r="I754" i="1"/>
  <c r="I753" i="1" s="1"/>
  <c r="I745" i="1" s="1"/>
  <c r="I648" i="1"/>
  <c r="H252" i="1"/>
  <c r="H533" i="1"/>
  <c r="K421" i="1"/>
  <c r="K420" i="1" s="1"/>
  <c r="K419" i="1" s="1"/>
  <c r="J252" i="1"/>
  <c r="F21" i="1"/>
  <c r="J772" i="1"/>
  <c r="J771" i="1" s="1"/>
  <c r="I460" i="1"/>
  <c r="I459" i="1" s="1"/>
  <c r="I458" i="1" s="1"/>
  <c r="J558" i="1"/>
  <c r="J557" i="1" s="1"/>
  <c r="J556" i="1" s="1"/>
  <c r="J235" i="1"/>
  <c r="J234" i="1" s="1"/>
  <c r="J648" i="1"/>
  <c r="I772" i="1"/>
  <c r="I771" i="1" s="1"/>
  <c r="I723" i="1"/>
  <c r="K21" i="1"/>
  <c r="G754" i="1"/>
  <c r="G753" i="1" s="1"/>
  <c r="G745" i="1" s="1"/>
  <c r="G66" i="1"/>
  <c r="H21" i="1"/>
  <c r="F772" i="1"/>
  <c r="F771" i="1" s="1"/>
  <c r="G558" i="1"/>
  <c r="G557" i="1" s="1"/>
  <c r="G556" i="1" s="1"/>
  <c r="F460" i="1"/>
  <c r="F459" i="1" s="1"/>
  <c r="F458" i="1" s="1"/>
  <c r="K515" i="1"/>
  <c r="K493" i="1" s="1"/>
  <c r="J315" i="1"/>
  <c r="J314" i="1" s="1"/>
  <c r="J313" i="1" s="1"/>
  <c r="G648" i="1"/>
  <c r="G629" i="1" s="1"/>
  <c r="G621" i="1" s="1"/>
  <c r="H629" i="1"/>
  <c r="H621" i="1" s="1"/>
  <c r="H460" i="1"/>
  <c r="H459" i="1" s="1"/>
  <c r="H458" i="1" s="1"/>
  <c r="F235" i="1"/>
  <c r="F234" i="1" s="1"/>
  <c r="G363" i="1"/>
  <c r="G351" i="1" s="1"/>
  <c r="G350" i="1" s="1"/>
  <c r="K460" i="1"/>
  <c r="K459" i="1" s="1"/>
  <c r="K458" i="1" s="1"/>
  <c r="G421" i="1"/>
  <c r="G420" i="1" s="1"/>
  <c r="G419" i="1" s="1"/>
  <c r="I187" i="1"/>
  <c r="F558" i="1"/>
  <c r="F557" i="1" s="1"/>
  <c r="F556" i="1" s="1"/>
  <c r="J14" i="1"/>
  <c r="J13" i="1" s="1"/>
  <c r="K329" i="1"/>
  <c r="K328" i="1" s="1"/>
  <c r="I235" i="1"/>
  <c r="I234" i="1" s="1"/>
  <c r="I21" i="1"/>
  <c r="H187" i="1"/>
  <c r="H315" i="1"/>
  <c r="H314" i="1" s="1"/>
  <c r="H313" i="1" s="1"/>
  <c r="H363" i="1"/>
  <c r="H351" i="1" s="1"/>
  <c r="H350" i="1" s="1"/>
  <c r="J460" i="1"/>
  <c r="J459" i="1" s="1"/>
  <c r="J458" i="1" s="1"/>
  <c r="J363" i="1"/>
  <c r="J351" i="1" s="1"/>
  <c r="J350" i="1" s="1"/>
  <c r="I421" i="1"/>
  <c r="I420" i="1" s="1"/>
  <c r="I419" i="1" s="1"/>
  <c r="G187" i="1"/>
  <c r="K252" i="1"/>
  <c r="I363" i="1"/>
  <c r="I351" i="1" s="1"/>
  <c r="I350" i="1" s="1"/>
  <c r="K558" i="1"/>
  <c r="K557" i="1" s="1"/>
  <c r="K556" i="1" s="1"/>
  <c r="F252" i="1"/>
  <c r="F187" i="1"/>
  <c r="H558" i="1"/>
  <c r="H557" i="1" s="1"/>
  <c r="H556" i="1" s="1"/>
  <c r="K363" i="1"/>
  <c r="K351" i="1" s="1"/>
  <c r="K350" i="1" s="1"/>
  <c r="J215" i="1"/>
  <c r="J329" i="1"/>
  <c r="J328" i="1" s="1"/>
  <c r="I13" i="1"/>
  <c r="G13" i="1"/>
  <c r="H13" i="1"/>
  <c r="I558" i="1"/>
  <c r="I557" i="1" s="1"/>
  <c r="I556" i="1" s="1"/>
  <c r="K13" i="1"/>
  <c r="I172" i="1" l="1"/>
  <c r="F172" i="1"/>
  <c r="J172" i="1"/>
  <c r="K172" i="1"/>
  <c r="G172" i="1"/>
  <c r="H172" i="1"/>
  <c r="I106" i="1"/>
  <c r="K106" i="1"/>
  <c r="K44" i="1"/>
  <c r="J532" i="1"/>
  <c r="J426" i="1" s="1"/>
  <c r="H532" i="1"/>
  <c r="H426" i="1" s="1"/>
  <c r="G532" i="1"/>
  <c r="G426" i="1" s="1"/>
  <c r="K532" i="1"/>
  <c r="K426" i="1" s="1"/>
  <c r="J629" i="1"/>
  <c r="J621" i="1" s="1"/>
  <c r="J620" i="1" s="1"/>
  <c r="F106" i="1"/>
  <c r="F100" i="1" s="1"/>
  <c r="G106" i="1"/>
  <c r="G100" i="1" s="1"/>
  <c r="H44" i="1"/>
  <c r="F312" i="1"/>
  <c r="I312" i="1"/>
  <c r="H620" i="1"/>
  <c r="I44" i="1"/>
  <c r="K744" i="1"/>
  <c r="K716" i="1" s="1"/>
  <c r="H106" i="1"/>
  <c r="H100" i="1" s="1"/>
  <c r="J44" i="1"/>
  <c r="F44" i="1"/>
  <c r="J106" i="1"/>
  <c r="J100" i="1" s="1"/>
  <c r="I100" i="1"/>
  <c r="I629" i="1"/>
  <c r="I621" i="1" s="1"/>
  <c r="I620" i="1" s="1"/>
  <c r="G44" i="1"/>
  <c r="G312" i="1"/>
  <c r="F744" i="1"/>
  <c r="F716" i="1" s="1"/>
  <c r="K100" i="1"/>
  <c r="F214" i="1"/>
  <c r="K214" i="1"/>
  <c r="I214" i="1"/>
  <c r="G214" i="1"/>
  <c r="H214" i="1"/>
  <c r="H744" i="1"/>
  <c r="H716" i="1" s="1"/>
  <c r="K620" i="1"/>
  <c r="I744" i="1"/>
  <c r="I716" i="1" s="1"/>
  <c r="G744" i="1"/>
  <c r="G716" i="1" s="1"/>
  <c r="F620" i="1"/>
  <c r="F426" i="1"/>
  <c r="J744" i="1"/>
  <c r="J716" i="1" s="1"/>
  <c r="G620" i="1"/>
  <c r="H312" i="1"/>
  <c r="I426" i="1"/>
  <c r="J214" i="1"/>
  <c r="J312" i="1"/>
  <c r="K312" i="1"/>
  <c r="K825" i="1" l="1"/>
  <c r="H825" i="1"/>
  <c r="I825" i="1"/>
  <c r="F825" i="1"/>
  <c r="J825" i="1"/>
  <c r="G825" i="1"/>
</calcChain>
</file>

<file path=xl/sharedStrings.xml><?xml version="1.0" encoding="utf-8"?>
<sst xmlns="http://schemas.openxmlformats.org/spreadsheetml/2006/main" count="3310" uniqueCount="724">
  <si>
    <t>от ______________ № _______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</si>
  <si>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2019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</si>
  <si>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</si>
  <si>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</si>
  <si>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</si>
  <si>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</si>
  <si>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</si>
  <si>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</si>
  <si>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</si>
  <si>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</si>
  <si>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</si>
  <si>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</si>
  <si>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</si>
  <si>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</si>
  <si>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</si>
  <si>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</si>
  <si>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</si>
  <si>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</si>
  <si>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</si>
  <si>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</si>
  <si>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</si>
  <si>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</si>
  <si>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</si>
  <si>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</si>
  <si>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</si>
  <si>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</si>
  <si>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</si>
  <si>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</si>
  <si>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</si>
  <si>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</si>
  <si>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</si>
  <si>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</si>
  <si>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</si>
  <si>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</si>
  <si>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</si>
  <si>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</si>
  <si>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</si>
  <si>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</si>
  <si>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</si>
  <si>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</si>
  <si>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</si>
  <si>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</si>
  <si>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</si>
  <si>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</si>
  <si>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</si>
  <si>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</si>
  <si>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</si>
  <si>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</si>
  <si>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</si>
  <si>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</si>
  <si>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</si>
  <si>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</si>
  <si>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</si>
  <si>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</si>
  <si>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</si>
  <si>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</si>
  <si>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</si>
  <si>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</si>
  <si>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</si>
  <si>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</si>
  <si>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</si>
  <si>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Иные бюджетные ассигнования</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</si>
  <si>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</si>
  <si>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</si>
  <si>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</si>
  <si>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</si>
  <si>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</si>
  <si>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</si>
  <si>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</si>
  <si>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</si>
  <si>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</si>
  <si>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</si>
  <si>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</si>
  <si>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</si>
  <si>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</si>
  <si>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</si>
  <si>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</si>
  <si>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</si>
  <si>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</si>
  <si>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</si>
  <si>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</si>
  <si>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</si>
  <si>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</si>
  <si>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</si>
  <si>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</si>
  <si>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</si>
  <si>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</si>
  <si>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</si>
  <si>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</si>
  <si>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</si>
  <si>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800</t>
  </si>
  <si>
    <t>07</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</si>
  <si>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</si>
  <si>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</si>
  <si>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</si>
  <si>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</si>
  <si>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</si>
  <si>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</si>
  <si>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</si>
  <si>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</si>
  <si>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</si>
  <si>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</si>
  <si>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</si>
  <si>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</si>
  <si>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</si>
  <si>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</si>
  <si>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</si>
  <si>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</si>
  <si>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</si>
  <si>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</si>
  <si>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</si>
  <si>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</si>
  <si>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</si>
  <si>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</si>
  <si>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</si>
  <si>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</si>
  <si>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</si>
  <si>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</si>
  <si>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</si>
  <si>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</si>
  <si>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</si>
  <si>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</si>
  <si>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</si>
  <si>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</si>
  <si>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</si>
  <si>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</si>
  <si>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</si>
  <si>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</si>
  <si>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</si>
  <si>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</si>
  <si>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</si>
  <si>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</si>
  <si>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</si>
  <si>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</si>
  <si>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</si>
  <si>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</si>
  <si>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</si>
  <si>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</si>
  <si>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</si>
  <si>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</si>
  <si>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</si>
  <si>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</si>
  <si>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</si>
  <si>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</si>
  <si>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</si>
  <si>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</si>
  <si>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</si>
  <si>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</si>
  <si>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</si>
  <si>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</si>
  <si>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</si>
  <si>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</si>
  <si>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</si>
  <si>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</si>
  <si>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</si>
  <si>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</si>
  <si>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</si>
  <si>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</si>
  <si>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</si>
  <si>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</si>
  <si>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</si>
  <si>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</si>
  <si>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</si>
  <si>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</si>
  <si>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</si>
  <si>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</si>
  <si>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</si>
  <si>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</si>
  <si>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</si>
  <si>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</si>
  <si>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</si>
  <si>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</si>
  <si>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</si>
  <si>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</si>
  <si>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</si>
  <si>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</si>
  <si>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</si>
  <si>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</si>
  <si>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</si>
  <si>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</si>
  <si>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</si>
  <si>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</si>
  <si>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</si>
  <si>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</si>
  <si>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</si>
  <si>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</si>
  <si>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</si>
  <si>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</si>
  <si>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</si>
  <si>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</si>
  <si>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</si>
  <si>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</si>
  <si>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</si>
  <si>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</si>
  <si>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</si>
  <si>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</si>
  <si>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</si>
  <si>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</si>
  <si>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</si>
  <si>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</si>
  <si>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</si>
  <si>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</si>
  <si>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</si>
  <si>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</si>
  <si>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</si>
  <si>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</si>
  <si>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</si>
  <si>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</si>
  <si>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</si>
  <si>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</si>
  <si>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</si>
  <si>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</si>
  <si>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</si>
  <si>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</si>
  <si>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</si>
  <si>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</si>
  <si>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</si>
  <si>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</si>
  <si>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</si>
  <si>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</si>
  <si>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</si>
  <si>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</si>
  <si>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</si>
  <si>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</si>
  <si>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</si>
  <si>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</si>
  <si>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</si>
  <si>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</si>
  <si>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</si>
  <si>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</si>
  <si>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</si>
  <si>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</si>
  <si>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</si>
  <si>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</si>
  <si>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</si>
  <si>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</si>
  <si>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</si>
  <si>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</si>
  <si>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</si>
  <si>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</si>
  <si>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</si>
  <si>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</si>
  <si>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</si>
  <si>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</si>
  <si>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</si>
  <si>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</si>
  <si>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</si>
  <si>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</si>
  <si>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</si>
  <si>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</si>
  <si>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</si>
  <si>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</si>
  <si>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</si>
  <si>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</si>
  <si>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</si>
  <si>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</si>
  <si>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</si>
  <si>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</si>
  <si>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</si>
  <si>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</si>
  <si>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</si>
  <si>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</si>
  <si>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</si>
  <si>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</si>
  <si>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</si>
  <si>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ремонт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</si>
  <si>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</si>
  <si>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</si>
  <si>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</si>
  <si>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</si>
  <si>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</si>
  <si>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</si>
  <si>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</si>
  <si>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</si>
  <si>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</si>
  <si>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</si>
  <si>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</si>
  <si>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</si>
  <si>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</si>
  <si>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</si>
  <si>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</si>
  <si>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</si>
  <si>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</si>
  <si>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</si>
  <si>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</si>
  <si>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</si>
  <si>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Другие вопросы в области национальной экономики</t>
  </si>
  <si>
    <t>12</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</si>
  <si>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</si>
  <si>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</si>
  <si>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</si>
  <si>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</si>
  <si>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</si>
  <si>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</si>
  <si>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</si>
  <si>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</si>
  <si>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</si>
  <si>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</si>
  <si>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</si>
  <si>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</si>
  <si>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</si>
  <si>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</si>
  <si>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</si>
  <si>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</si>
  <si>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</si>
  <si>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</si>
  <si>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</si>
  <si>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</si>
  <si>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</si>
  <si>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</si>
  <si>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</si>
  <si>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</si>
  <si>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</si>
  <si>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</si>
  <si>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</si>
  <si>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</si>
  <si>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</si>
  <si>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</si>
  <si>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</si>
  <si>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</si>
  <si>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</si>
  <si>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</si>
  <si>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</si>
  <si>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</si>
  <si>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</si>
  <si>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</si>
  <si>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</si>
  <si>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</si>
  <si>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</si>
  <si>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</si>
  <si>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</si>
  <si>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</si>
  <si>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</si>
  <si>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</si>
  <si>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</si>
  <si>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</si>
  <si>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</si>
  <si>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</si>
  <si>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</si>
  <si>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</si>
  <si>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</si>
  <si>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</si>
  <si>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</si>
  <si>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</si>
  <si>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</si>
  <si>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</si>
  <si>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</si>
  <si>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</si>
  <si>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</si>
  <si>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</si>
  <si>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</si>
  <si>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</si>
  <si>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</si>
  <si>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</si>
  <si>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</si>
  <si>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</si>
  <si>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</si>
  <si>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</si>
  <si>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</si>
  <si>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</si>
  <si>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</si>
  <si>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</si>
  <si>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</si>
  <si>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</si>
  <si>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</si>
  <si>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</si>
  <si>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</si>
  <si>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</si>
  <si>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</si>
  <si>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</si>
  <si>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</si>
  <si>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</si>
  <si>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</si>
  <si>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</si>
  <si>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</si>
  <si>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</si>
  <si>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</si>
  <si>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</si>
  <si>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</si>
  <si>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</si>
  <si>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</si>
  <si>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</si>
  <si>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</si>
  <si>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</si>
  <si>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</si>
  <si>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</si>
  <si>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</si>
  <si>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</si>
  <si>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</si>
  <si>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Установка (демонтаж) элементов прочего благоустройства</t>
  </si>
  <si>
    <t>Софинансирование на реализацию проектов по поддержке местных инициатив</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</si>
  <si>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</si>
  <si>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</si>
  <si>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</si>
  <si>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</si>
  <si>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</si>
  <si>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</si>
  <si>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</si>
  <si>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04604М0910</t>
  </si>
  <si>
    <t>04604М0920</t>
  </si>
  <si>
    <t>04604М0930</t>
  </si>
  <si>
    <t>04604М0940</t>
  </si>
  <si>
    <t>Расширение кладбищ</t>
  </si>
  <si>
    <t>04604М4010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</si>
  <si>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</si>
  <si>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</si>
  <si>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</si>
  <si>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</si>
  <si>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</si>
  <si>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</si>
  <si>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</si>
  <si>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</si>
  <si>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</si>
  <si>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</si>
  <si>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</si>
  <si>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</si>
  <si>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</si>
  <si>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</si>
  <si>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</si>
  <si>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</si>
  <si>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</si>
  <si>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</si>
  <si>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</si>
  <si>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</si>
  <si>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</si>
  <si>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</si>
  <si>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</si>
  <si>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</si>
  <si>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</si>
  <si>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</si>
  <si>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</si>
  <si>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</si>
  <si>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</si>
  <si>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</si>
  <si>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</si>
  <si>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</si>
  <si>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</si>
  <si>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</si>
  <si>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</si>
  <si>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</si>
  <si>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</si>
  <si>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</si>
  <si>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</si>
  <si>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</si>
  <si>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</si>
  <si>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</si>
  <si>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</si>
  <si>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</si>
  <si>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</si>
  <si>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</si>
  <si>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</si>
  <si>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</si>
  <si>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</si>
  <si>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</si>
  <si>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</si>
  <si>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</si>
  <si>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</si>
  <si>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</si>
  <si>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</si>
  <si>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</si>
  <si>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</si>
  <si>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</si>
  <si>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</si>
  <si>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</si>
  <si>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</si>
  <si>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</si>
  <si>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</si>
  <si>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</si>
  <si>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</si>
  <si>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</si>
  <si>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</si>
  <si>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</si>
  <si>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</si>
  <si>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</si>
  <si>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</si>
  <si>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</si>
  <si>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</si>
  <si>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</si>
  <si>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</si>
  <si>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</si>
  <si>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</si>
  <si>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</si>
  <si>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</si>
  <si>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</si>
  <si>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</si>
  <si>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</si>
  <si>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</si>
  <si>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</si>
  <si>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</si>
  <si>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</si>
  <si>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</si>
  <si>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</si>
  <si>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</si>
  <si>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</si>
  <si>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</si>
  <si>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</si>
  <si>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</si>
  <si>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</si>
  <si>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</si>
  <si>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</si>
  <si>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</si>
  <si>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</si>
  <si>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</si>
  <si>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</si>
  <si>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</si>
  <si>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</si>
  <si>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</si>
  <si>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</si>
  <si>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</si>
  <si>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</si>
  <si>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</si>
  <si>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</si>
  <si>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</si>
  <si>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</si>
  <si>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</si>
  <si>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</si>
  <si>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</si>
  <si>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</si>
  <si>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</si>
  <si>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</si>
  <si>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</si>
  <si>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</si>
  <si>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</si>
  <si>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</si>
  <si>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</si>
  <si>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</si>
  <si>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</si>
  <si>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</si>
  <si>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</si>
  <si>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</si>
  <si>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</si>
  <si>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</si>
  <si>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</si>
  <si>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</si>
  <si>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</si>
  <si>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</si>
  <si>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</si>
  <si>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</si>
  <si>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</si>
  <si>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</si>
  <si>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</si>
  <si>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</si>
  <si>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</si>
  <si>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</si>
  <si>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</si>
  <si>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</si>
  <si>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</si>
  <si>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</si>
  <si>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</si>
  <si>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</si>
  <si>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</si>
  <si>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</si>
  <si>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</si>
  <si>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</si>
  <si>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</si>
  <si>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</si>
  <si>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</si>
  <si>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</si>
  <si>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</si>
  <si>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</si>
  <si>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</si>
  <si>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</si>
  <si>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</si>
  <si>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</si>
  <si>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</si>
  <si>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</si>
  <si>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</si>
  <si>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</si>
  <si>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</si>
  <si>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</si>
  <si>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</si>
  <si>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</si>
  <si>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</si>
  <si>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</si>
  <si>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</si>
  <si>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</si>
  <si>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</si>
  <si>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</si>
  <si>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</si>
  <si>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</si>
  <si>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</si>
  <si>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</si>
  <si>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</si>
  <si>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</si>
  <si>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</si>
  <si>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</si>
  <si>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</si>
  <si>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</si>
  <si>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</si>
  <si>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</si>
  <si>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</si>
  <si>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</si>
  <si>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</si>
  <si>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</si>
  <si>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</si>
  <si>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</si>
  <si>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</si>
  <si>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</si>
  <si>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</si>
  <si>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</si>
  <si>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</si>
  <si>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</si>
  <si>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</si>
  <si>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</si>
  <si>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</si>
  <si>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</si>
  <si>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</si>
  <si>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</si>
  <si>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</si>
  <si>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</si>
  <si>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</si>
  <si>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</si>
  <si>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</si>
  <si>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</si>
  <si>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</si>
  <si>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</si>
  <si>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</si>
  <si>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</si>
  <si>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</si>
  <si>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</si>
  <si>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</si>
  <si>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</si>
  <si>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</si>
  <si>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</si>
  <si>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</si>
  <si>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</si>
  <si>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</si>
  <si>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</si>
  <si>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</si>
  <si>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</si>
  <si>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</si>
  <si>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</si>
  <si>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</si>
  <si>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</si>
  <si>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</si>
  <si>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</si>
  <si>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</si>
  <si>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</si>
  <si>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</si>
  <si>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</si>
  <si>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</si>
  <si>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</si>
  <si>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</si>
  <si>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</si>
  <si>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</si>
  <si>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</si>
  <si>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</si>
  <si>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</si>
  <si>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</si>
  <si>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</si>
  <si>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</si>
  <si>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</si>
  <si>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</si>
  <si>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</si>
  <si>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</si>
  <si>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</si>
  <si>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</si>
  <si>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</si>
  <si>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</si>
  <si>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</si>
  <si>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</si>
  <si>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</si>
  <si>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</si>
  <si>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</si>
  <si>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</si>
  <si>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</si>
  <si>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</si>
  <si>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</si>
  <si>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</si>
  <si>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</si>
  <si>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</si>
  <si>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</si>
  <si>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</si>
  <si>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</si>
  <si>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</si>
  <si>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</si>
  <si>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</si>
  <si>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</si>
  <si>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</si>
  <si>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</si>
  <si>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</si>
  <si>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</si>
  <si>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</si>
  <si>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</si>
  <si>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</si>
  <si>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</si>
  <si>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</si>
  <si>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</si>
  <si>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</si>
  <si>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</si>
  <si>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</si>
  <si>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</si>
  <si>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</si>
  <si>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</si>
  <si>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</si>
  <si>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</si>
  <si>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</si>
  <si>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</si>
  <si>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</si>
  <si>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</si>
  <si>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</si>
  <si>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</si>
  <si>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</si>
  <si>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</si>
  <si>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</si>
  <si>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</si>
  <si>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</si>
  <si>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</si>
  <si>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</si>
  <si>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</si>
  <si>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</si>
  <si>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</si>
  <si>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</si>
  <si>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</si>
  <si>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</si>
  <si>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</si>
  <si>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</si>
  <si>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</si>
  <si>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</si>
  <si>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 xml:space="preserve"> Приложение № 5</t>
  </si>
  <si>
    <t>к решению Совета депутатов ЗАТО г. Североморск</t>
  </si>
  <si>
    <t>"Приложение № 8</t>
  </si>
  <si>
    <t>от 25.12.2018 № 453</t>
  </si>
  <si>
    <t>_____________________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</si>
</sst>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5" x14ac:knownFonts="1">
    <font>
      <sz val="11"/>
      <color theme="1"/>
      <name val="Calibri"/>
      <family val="2"/>
      <charset val="204"/>
      <scheme val="minor"/>
    </font>
    <font>
      <sz val="11"/>
      <color theme="1"/>
      <name val="Calibri"/>
      <family val="2"/>
      <charset val="204"/>
      <scheme val="minor"/>
    </font>
    <font>
      <sz val="10"/>
      <name val="Times New Roman"/>
      <family val="1"/>
      <charset val="204"/>
    </font>
    <font>
      <sz val="10"/>
      <color theme="1"/>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9"/>
      <color theme="1"/>
      <name val="Times New Roman"/>
      <family val="1"/>
      <charset val="204"/>
    </font>
    <font>
      <b/>
      <sz val="10"/>
      <color rgb="FF000000"/>
      <name val="Arial Cyr"/>
    </font>
    <font>
      <sz val="11"/>
      <color theme="1"/>
      <name val="Times New Roman"/>
      <family val="1"/>
      <charset val="204"/>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6" fontId="1" fillId="0" borderId="0" applyFont="0" applyFill="0" applyBorder="0" applyAlignment="0" applyProtection="0"/>
    <xf numFmtId="0" fontId="6" fillId="0" borderId="1">
      <alignment vertical="top" wrapText="1"/>
    </xf>
    <xf numFmtId="49" fontId="7" fillId="0" borderId="1">
      <alignment horizontal="center" vertical="top" shrinkToFit="1"/>
    </xf>
    <xf numFmtId="49" fontId="7" fillId="0" borderId="1">
      <alignment horizontal="center" vertical="top" shrinkToFit="1"/>
    </xf>
    <xf numFmtId="0" fontId="6" fillId="0" borderId="1">
      <alignment vertical="top" wrapText="1"/>
    </xf>
    <xf numFmtId="0" fontId="8" fillId="0" borderId="0">
      <alignment vertical="top" wrapText="1"/>
    </xf>
    <xf numFmtId="4" fontId="10" fillId="2" borderId="1">
      <alignment horizontal="right" vertical="top" shrinkToFit="1"/>
    </xf>
    <xf numFmtId="4" fontId="10" fillId="4" borderId="6">
      <alignment horizontal="right" vertical="top" shrinkToFit="1"/>
    </xf>
    <xf numFmtId="4" fontId="10" fillId="5" borderId="6">
      <alignment horizontal="right" vertical="top" shrinkToFit="1"/>
    </xf>
    <xf numFmtId="4" fontId="10" fillId="4" borderId="1">
      <alignment horizontal="right" vertical="top" shrinkToFit="1"/>
    </xf>
    <xf numFmtId="4" fontId="6" fillId="4" borderId="6">
      <alignment horizontal="right" vertical="top" shrinkToFit="1"/>
    </xf>
    <xf numFmtId="0" fontId="12" fillId="0" borderId="1">
      <alignment horizontal="left" vertical="top" wrapText="1"/>
    </xf>
    <xf numFmtId="4" fontId="10" fillId="5" borderId="1">
      <alignment horizontal="right" vertical="top" shrinkToFit="1"/>
    </xf>
    <xf numFmtId="49" fontId="13" fillId="0" borderId="7">
      <alignment horizontal="center"/>
    </xf>
    <xf numFmtId="0" fontId="14" fillId="0" borderId="0"/>
    <xf numFmtId="0" fontId="14" fillId="6" borderId="0"/>
  </cellStyleXfs>
  <cellXfs count="68">
    <xf numFmtId="0" fontId="0" fillId="0" borderId="0" xfId="0"/>
    <xf numFmtId="0" fontId="3" fillId="0" borderId="0" xfId="0" applyFont="1" applyFill="1" applyAlignment="1">
      <alignment horizontal="right" vertical="center" wrapText="1"/>
    </xf>
    <xf numFmtId="0" fontId="2" fillId="0" borderId="0" xfId="0" applyFont="1" applyFill="1" applyAlignment="1">
      <alignment horizontal="right" vertical="center" wrapText="1"/>
    </xf>
    <xf numFmtId="166" fontId="2" fillId="0" borderId="0" xfId="0" applyNumberFormat="1" applyFont="1" applyFill="1" applyAlignment="1">
      <alignment horizontal="center" vertical="center" wrapText="1"/>
    </xf>
    <xf numFmtId="166" fontId="2" fillId="0" borderId="0" xfId="0" applyNumberFormat="1" applyFont="1" applyAlignment="1">
      <alignment horizontal="center" vertical="center"/>
    </xf>
    <xf numFmtId="166" fontId="2" fillId="0" borderId="0" xfId="0" applyNumberFormat="1" applyFont="1" applyBorder="1" applyAlignment="1">
      <alignment horizontal="center" vertical="center"/>
    </xf>
    <xf numFmtId="0" fontId="3" fillId="0" borderId="0" xfId="0" applyFont="1" applyFill="1" applyAlignment="1">
      <alignment horizontal="right" vertical="top" wrapText="1"/>
    </xf>
    <xf numFmtId="166" fontId="2" fillId="0" borderId="0" xfId="1" applyNumberFormat="1" applyFont="1" applyAlignment="1">
      <alignment horizontal="center" vertical="center"/>
    </xf>
    <xf numFmtId="0" fontId="0" fillId="0" borderId="0" xfId="0" applyFont="1"/>
    <xf numFmtId="49" fontId="3"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66" fontId="2" fillId="0" borderId="2" xfId="1" applyNumberFormat="1" applyFont="1" applyBorder="1" applyAlignment="1">
      <alignment horizontal="center" vertical="center"/>
    </xf>
    <xf numFmtId="49" fontId="3" fillId="0" borderId="2" xfId="0" applyNumberFormat="1" applyFont="1" applyFill="1" applyBorder="1" applyAlignment="1">
      <alignment vertical="top" wrapText="1"/>
    </xf>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0" fontId="3" fillId="0" borderId="2" xfId="0" applyFont="1" applyFill="1" applyBorder="1" applyAlignment="1">
      <alignment horizontal="left" vertical="top" wrapText="1"/>
    </xf>
    <xf numFmtId="0" fontId="3" fillId="0" borderId="1" xfId="2" applyNumberFormat="1" applyFont="1" applyProtection="1">
      <alignment vertical="top" wrapText="1"/>
    </xf>
    <xf numFmtId="49" fontId="8" fillId="0" borderId="1" xfId="3" applyNumberFormat="1" applyFont="1" applyAlignment="1" applyProtection="1">
      <alignment horizontal="center" vertical="center" shrinkToFit="1"/>
    </xf>
    <xf numFmtId="166" fontId="0" fillId="0" borderId="0" xfId="0" applyNumberFormat="1"/>
    <xf numFmtId="166" fontId="3" fillId="0" borderId="0" xfId="0" applyNumberFormat="1" applyFont="1" applyFill="1" applyAlignment="1">
      <alignment vertical="top" wrapText="1"/>
    </xf>
    <xf numFmtId="0" fontId="3" fillId="0" borderId="2" xfId="0" applyFont="1" applyFill="1" applyBorder="1" applyAlignment="1">
      <alignment vertical="center" wrapText="1"/>
    </xf>
    <xf numFmtId="49" fontId="2" fillId="0" borderId="0" xfId="0" applyNumberFormat="1" applyFont="1" applyFill="1" applyBorder="1" applyAlignment="1">
      <alignment horizontal="center" vertical="center" wrapText="1"/>
    </xf>
    <xf numFmtId="49" fontId="2" fillId="0" borderId="1" xfId="4" applyNumberFormat="1" applyFont="1" applyFill="1" applyAlignment="1" applyProtection="1">
      <alignment horizontal="center" vertical="center" shrinkToFit="1"/>
    </xf>
    <xf numFmtId="0" fontId="3" fillId="0" borderId="1" xfId="5" applyNumberFormat="1" applyFont="1" applyFill="1" applyAlignment="1" applyProtection="1">
      <alignment horizontal="left" vertical="center" wrapText="1"/>
    </xf>
    <xf numFmtId="0" fontId="3" fillId="3" borderId="2" xfId="0" applyFont="1" applyFill="1" applyBorder="1" applyAlignment="1">
      <alignment vertical="center" wrapText="1"/>
    </xf>
    <xf numFmtId="0" fontId="3" fillId="0" borderId="1" xfId="5" applyNumberFormat="1" applyFont="1" applyFill="1" applyAlignment="1" applyProtection="1">
      <alignment horizontal="left" vertical="top" wrapText="1"/>
    </xf>
    <xf numFmtId="166" fontId="2" fillId="0" borderId="2" xfId="1" applyFont="1" applyBorder="1" applyAlignment="1">
      <alignment horizontal="center" vertical="center"/>
    </xf>
    <xf numFmtId="166" fontId="3" fillId="0" borderId="2" xfId="1" applyFont="1" applyBorder="1" applyAlignment="1">
      <alignment vertical="center"/>
    </xf>
    <xf numFmtId="0" fontId="9" fillId="0" borderId="4"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wrapText="1"/>
    </xf>
    <xf numFmtId="0" fontId="2" fillId="0" borderId="2" xfId="0" applyFont="1" applyFill="1" applyBorder="1" applyAlignment="1">
      <alignment horizontal="left" vertical="center" wrapText="1"/>
    </xf>
    <xf numFmtId="0" fontId="3" fillId="0" borderId="2" xfId="0" applyFont="1" applyFill="1" applyBorder="1" applyAlignment="1" applyProtection="1">
      <alignment vertical="center" wrapText="1" readingOrder="1"/>
      <protection locked="0"/>
    </xf>
    <xf numFmtId="0" fontId="2" fillId="0" borderId="2" xfId="0" applyFont="1" applyFill="1" applyBorder="1" applyAlignment="1">
      <alignment vertical="center" wrapText="1"/>
    </xf>
    <xf numFmtId="49" fontId="8" fillId="0" borderId="1" xfId="4" applyFont="1" applyAlignment="1">
      <alignment horizontal="center" vertical="center" shrinkToFit="1"/>
    </xf>
    <xf numFmtId="0" fontId="2" fillId="3" borderId="2" xfId="0" applyFont="1" applyFill="1" applyBorder="1" applyAlignment="1">
      <alignment vertical="center" wrapText="1"/>
    </xf>
    <xf numFmtId="166" fontId="2" fillId="0" borderId="2" xfId="1" applyNumberFormat="1" applyFont="1" applyFill="1" applyBorder="1" applyAlignment="1">
      <alignment horizontal="center" vertical="center" wrapText="1"/>
    </xf>
    <xf numFmtId="0" fontId="3" fillId="0" borderId="5" xfId="0" applyFont="1" applyFill="1" applyBorder="1" applyAlignment="1">
      <alignment vertical="top" wrapText="1"/>
    </xf>
    <xf numFmtId="166" fontId="2" fillId="0" borderId="2" xfId="0" applyNumberFormat="1" applyFont="1" applyBorder="1" applyAlignment="1">
      <alignment horizontal="center" vertical="center"/>
    </xf>
    <xf numFmtId="4" fontId="10" fillId="0" borderId="0" xfId="7" applyNumberFormat="1" applyFill="1" applyBorder="1" applyProtection="1">
      <alignment horizontal="right" vertical="top" shrinkToFit="1"/>
    </xf>
    <xf numFmtId="0" fontId="3" fillId="0" borderId="0" xfId="0" applyFont="1"/>
    <xf numFmtId="0" fontId="2" fillId="0" borderId="0" xfId="0" applyFont="1"/>
    <xf numFmtId="49" fontId="2" fillId="0" borderId="0" xfId="0" applyNumberFormat="1" applyFont="1"/>
    <xf numFmtId="43" fontId="3" fillId="0" borderId="0" xfId="0" applyNumberFormat="1" applyFont="1"/>
    <xf numFmtId="166" fontId="2" fillId="0" borderId="0" xfId="0" applyNumberFormat="1" applyFont="1"/>
    <xf numFmtId="4" fontId="3" fillId="0" borderId="0" xfId="0" applyNumberFormat="1" applyFont="1"/>
    <xf numFmtId="164" fontId="11" fillId="0" borderId="0" xfId="0" applyNumberFormat="1" applyFont="1"/>
    <xf numFmtId="4" fontId="2" fillId="0" borderId="0" xfId="0" applyNumberFormat="1" applyFont="1"/>
    <xf numFmtId="166" fontId="2" fillId="0" borderId="2" xfId="1" applyNumberFormat="1" applyFont="1" applyFill="1" applyBorder="1" applyAlignment="1">
      <alignment horizontal="center" vertical="center" wrapText="1"/>
    </xf>
    <xf numFmtId="166" fontId="2" fillId="0" borderId="2" xfId="1"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xf numFmtId="164" fontId="2" fillId="0" borderId="0" xfId="0" applyNumberFormat="1" applyFont="1" applyAlignment="1">
      <alignment horizontal="right" vertical="center"/>
    </xf>
    <xf numFmtId="165"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4" fillId="0" borderId="0" xfId="0" applyFont="1" applyFill="1" applyAlignment="1">
      <alignment horizontal="center" vertical="center" wrapText="1"/>
    </xf>
    <xf numFmtId="0" fontId="2" fillId="0" borderId="0" xfId="0" applyFont="1" applyFill="1" applyAlignment="1">
      <alignment horizontal="right" vertical="top"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Border="1" applyAlignment="1">
      <alignment horizontal="center"/>
    </xf>
    <xf numFmtId="166" fontId="2" fillId="0" borderId="1" xfId="0" applyNumberFormat="1" applyFont="1" applyFill="1" applyBorder="1" applyAlignment="1">
      <alignment horizontal="center" vertical="center" wrapText="1"/>
    </xf>
    <xf numFmtId="166" fontId="2" fillId="0" borderId="3"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166" fontId="5" fillId="0" borderId="3"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166" fontId="2" fillId="0" borderId="0" xfId="0" applyNumberFormat="1" applyFont="1" applyBorder="1" applyAlignment="1">
      <alignment horizontal="right" vertical="center"/>
    </xf>
  </cellXfs>
  <cellStyles count="17">
    <cellStyle name="xl29" xfId="8"/>
    <cellStyle name="xl30" xfId="9"/>
    <cellStyle name="xl31" xfId="3"/>
    <cellStyle name="xl33 2" xfId="5"/>
    <cellStyle name="xl34 2" xfId="4"/>
    <cellStyle name="xl35" xfId="10"/>
    <cellStyle name="xl36" xfId="7"/>
    <cellStyle name="xl37 2" xfId="11"/>
    <cellStyle name="xl39" xfId="12"/>
    <cellStyle name="xl40" xfId="2"/>
    <cellStyle name="xl41" xfId="13"/>
    <cellStyle name="xl45" xfId="14"/>
    <cellStyle name="Обычный" xfId="0" builtinId="0"/>
    <cellStyle name="Обычный 2" xfId="15"/>
    <cellStyle name="Обычный 3" xfId="16"/>
    <cellStyle name="Обычный 4" xfId="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1/&#1055;&#1088;&#1080;&#1083;&#1086;&#1078;&#1077;&#1085;&#1080;&#1103;%20&#1082;%20&#1056;&#1077;&#1096;&#1077;&#1085;&#1080;&#1102;%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G16">
            <v>2471081.9899999998</v>
          </cell>
          <cell r="K16">
            <v>2471081.9899999998</v>
          </cell>
          <cell r="L16">
            <v>0</v>
          </cell>
        </row>
        <row r="18">
          <cell r="G18">
            <v>270000</v>
          </cell>
          <cell r="K18">
            <v>270000</v>
          </cell>
          <cell r="L18">
            <v>0</v>
          </cell>
        </row>
        <row r="19">
          <cell r="G19">
            <v>130000</v>
          </cell>
          <cell r="K19">
            <v>130000</v>
          </cell>
          <cell r="L19">
            <v>0</v>
          </cell>
        </row>
        <row r="27">
          <cell r="G27">
            <v>245000</v>
          </cell>
          <cell r="K27">
            <v>245000</v>
          </cell>
          <cell r="L27">
            <v>0</v>
          </cell>
        </row>
        <row r="28">
          <cell r="G28">
            <v>125000</v>
          </cell>
          <cell r="I28">
            <v>0</v>
          </cell>
          <cell r="K28">
            <v>125000</v>
          </cell>
          <cell r="L28">
            <v>0</v>
          </cell>
        </row>
        <row r="31">
          <cell r="G31">
            <v>150000</v>
          </cell>
          <cell r="K31">
            <v>150000</v>
          </cell>
          <cell r="L31">
            <v>0</v>
          </cell>
        </row>
        <row r="35">
          <cell r="G35">
            <v>983358.89</v>
          </cell>
          <cell r="K35">
            <v>983358.89</v>
          </cell>
          <cell r="L35">
            <v>0</v>
          </cell>
        </row>
        <row r="41">
          <cell r="G41">
            <v>43505150.719999999</v>
          </cell>
          <cell r="I41">
            <v>0</v>
          </cell>
          <cell r="K41">
            <v>43505150.719999999</v>
          </cell>
          <cell r="L41">
            <v>0</v>
          </cell>
        </row>
        <row r="45">
          <cell r="G45">
            <v>637384.84</v>
          </cell>
          <cell r="K45">
            <v>637384.84</v>
          </cell>
          <cell r="L45">
            <v>0</v>
          </cell>
        </row>
        <row r="50">
          <cell r="G50">
            <v>12080.64</v>
          </cell>
          <cell r="H50">
            <v>12080.64</v>
          </cell>
          <cell r="K50">
            <v>12080.64</v>
          </cell>
          <cell r="L50">
            <v>12080.64</v>
          </cell>
        </row>
        <row r="68">
          <cell r="G68">
            <v>700000</v>
          </cell>
          <cell r="K68">
            <v>700000</v>
          </cell>
          <cell r="L68">
            <v>0</v>
          </cell>
        </row>
        <row r="71">
          <cell r="G71">
            <v>206500</v>
          </cell>
          <cell r="K71">
            <v>206500</v>
          </cell>
          <cell r="L71">
            <v>0</v>
          </cell>
        </row>
        <row r="74">
          <cell r="G74">
            <v>130000</v>
          </cell>
          <cell r="K74">
            <v>130000</v>
          </cell>
          <cell r="L74">
            <v>0</v>
          </cell>
        </row>
        <row r="77">
          <cell r="G77">
            <v>1354100</v>
          </cell>
          <cell r="K77">
            <v>1354100</v>
          </cell>
          <cell r="L77">
            <v>0</v>
          </cell>
        </row>
        <row r="84">
          <cell r="G84">
            <v>1223100</v>
          </cell>
          <cell r="K84">
            <v>1223100</v>
          </cell>
          <cell r="L84">
            <v>0</v>
          </cell>
        </row>
        <row r="85">
          <cell r="G85">
            <v>0</v>
          </cell>
          <cell r="K85">
            <v>0</v>
          </cell>
          <cell r="L85">
            <v>0</v>
          </cell>
        </row>
        <row r="91">
          <cell r="G91">
            <v>174000</v>
          </cell>
          <cell r="K91">
            <v>174000</v>
          </cell>
          <cell r="L91">
            <v>0</v>
          </cell>
        </row>
        <row r="95">
          <cell r="G95">
            <v>6000</v>
          </cell>
          <cell r="H95">
            <v>6000</v>
          </cell>
          <cell r="K95">
            <v>6000</v>
          </cell>
          <cell r="L95">
            <v>6000</v>
          </cell>
        </row>
        <row r="97">
          <cell r="G97">
            <v>476075.01000000007</v>
          </cell>
          <cell r="H97">
            <v>476075.01000000007</v>
          </cell>
          <cell r="K97">
            <v>476075.01000000007</v>
          </cell>
          <cell r="L97">
            <v>476075.01000000007</v>
          </cell>
        </row>
        <row r="98">
          <cell r="G98">
            <v>175258.99000000002</v>
          </cell>
          <cell r="H98">
            <v>175258.99000000002</v>
          </cell>
          <cell r="K98">
            <v>175258.99000000002</v>
          </cell>
          <cell r="L98">
            <v>175258.99000000002</v>
          </cell>
        </row>
        <row r="104">
          <cell r="K104">
            <v>0</v>
          </cell>
          <cell r="L104">
            <v>0</v>
          </cell>
        </row>
        <row r="106">
          <cell r="G106">
            <v>508058.8</v>
          </cell>
          <cell r="K106">
            <v>508058.8</v>
          </cell>
          <cell r="L106">
            <v>0</v>
          </cell>
        </row>
        <row r="108">
          <cell r="G108">
            <v>1486348</v>
          </cell>
          <cell r="K108">
            <v>1486348</v>
          </cell>
          <cell r="L108">
            <v>0</v>
          </cell>
        </row>
        <row r="111">
          <cell r="G111">
            <v>750000</v>
          </cell>
          <cell r="K111">
            <v>750000</v>
          </cell>
          <cell r="L111">
            <v>0</v>
          </cell>
        </row>
        <row r="115">
          <cell r="G115">
            <v>37673312.649999999</v>
          </cell>
          <cell r="K115">
            <v>37673312.649999999</v>
          </cell>
          <cell r="L115">
            <v>0</v>
          </cell>
        </row>
        <row r="117">
          <cell r="G117">
            <v>580560.02</v>
          </cell>
          <cell r="K117">
            <v>580560.02</v>
          </cell>
          <cell r="L117">
            <v>0</v>
          </cell>
        </row>
        <row r="119">
          <cell r="G119">
            <v>4453547.4400000004</v>
          </cell>
          <cell r="K119">
            <v>4453547.4400000004</v>
          </cell>
          <cell r="L119">
            <v>0</v>
          </cell>
        </row>
        <row r="121">
          <cell r="G121">
            <v>5845917.4900000002</v>
          </cell>
          <cell r="K121">
            <v>5845917.4900000002</v>
          </cell>
          <cell r="L121">
            <v>0</v>
          </cell>
        </row>
        <row r="123">
          <cell r="G123">
            <v>510000</v>
          </cell>
          <cell r="K123">
            <v>510000</v>
          </cell>
          <cell r="L123">
            <v>0</v>
          </cell>
        </row>
        <row r="127">
          <cell r="G127">
            <v>500000</v>
          </cell>
          <cell r="K127">
            <v>500000</v>
          </cell>
          <cell r="L127">
            <v>0</v>
          </cell>
        </row>
        <row r="135">
          <cell r="G135">
            <v>4322094.0999999996</v>
          </cell>
          <cell r="H135">
            <v>4322094.0999999996</v>
          </cell>
          <cell r="I135">
            <v>-54099.14</v>
          </cell>
          <cell r="J135">
            <v>-54099.14</v>
          </cell>
          <cell r="K135">
            <v>4267994.96</v>
          </cell>
          <cell r="L135">
            <v>4267994.96</v>
          </cell>
        </row>
        <row r="136">
          <cell r="G136">
            <v>45380.9</v>
          </cell>
          <cell r="H136">
            <v>45380.9</v>
          </cell>
          <cell r="I136">
            <v>54099.14</v>
          </cell>
          <cell r="J136">
            <v>54099.14</v>
          </cell>
          <cell r="K136">
            <v>99480.040000000008</v>
          </cell>
          <cell r="L136">
            <v>99480.040000000008</v>
          </cell>
        </row>
        <row r="144">
          <cell r="G144">
            <v>200000</v>
          </cell>
          <cell r="K144">
            <v>200000</v>
          </cell>
          <cell r="L144">
            <v>0</v>
          </cell>
        </row>
        <row r="146">
          <cell r="G146">
            <v>7705185.6799999997</v>
          </cell>
          <cell r="K146">
            <v>7705185.6799999997</v>
          </cell>
          <cell r="L146">
            <v>0</v>
          </cell>
        </row>
        <row r="147">
          <cell r="G147">
            <v>408836</v>
          </cell>
          <cell r="K147">
            <v>408836</v>
          </cell>
          <cell r="L147">
            <v>0</v>
          </cell>
        </row>
        <row r="154">
          <cell r="G154">
            <v>600000</v>
          </cell>
          <cell r="K154">
            <v>600000</v>
          </cell>
          <cell r="L154">
            <v>0</v>
          </cell>
        </row>
        <row r="157">
          <cell r="G157">
            <v>1765000</v>
          </cell>
          <cell r="I157">
            <v>0</v>
          </cell>
          <cell r="K157">
            <v>1765000</v>
          </cell>
          <cell r="L157">
            <v>0</v>
          </cell>
        </row>
        <row r="162">
          <cell r="G162">
            <v>104400</v>
          </cell>
          <cell r="K162">
            <v>104400</v>
          </cell>
          <cell r="L162">
            <v>0</v>
          </cell>
        </row>
        <row r="165">
          <cell r="G165">
            <v>50000</v>
          </cell>
          <cell r="K165">
            <v>50000</v>
          </cell>
          <cell r="L165">
            <v>0</v>
          </cell>
        </row>
        <row r="169">
          <cell r="G169">
            <v>10000</v>
          </cell>
          <cell r="K169">
            <v>10000</v>
          </cell>
          <cell r="L169">
            <v>0</v>
          </cell>
        </row>
        <row r="171">
          <cell r="G171">
            <v>40000</v>
          </cell>
          <cell r="K171">
            <v>40000</v>
          </cell>
          <cell r="L171">
            <v>0</v>
          </cell>
        </row>
        <row r="174">
          <cell r="G174">
            <v>10000</v>
          </cell>
          <cell r="K174">
            <v>10000</v>
          </cell>
          <cell r="L174">
            <v>0</v>
          </cell>
        </row>
        <row r="177">
          <cell r="G177">
            <v>30000</v>
          </cell>
          <cell r="K177">
            <v>30000</v>
          </cell>
          <cell r="L177">
            <v>0</v>
          </cell>
        </row>
        <row r="184">
          <cell r="G184">
            <v>9449.9</v>
          </cell>
          <cell r="H184">
            <v>9449.9</v>
          </cell>
          <cell r="K184">
            <v>9449.9</v>
          </cell>
          <cell r="L184">
            <v>9449.9</v>
          </cell>
        </row>
        <row r="186">
          <cell r="G186">
            <v>5385.11</v>
          </cell>
          <cell r="K186">
            <v>5385.11</v>
          </cell>
          <cell r="L186">
            <v>0</v>
          </cell>
        </row>
        <row r="190">
          <cell r="G190">
            <v>750000</v>
          </cell>
          <cell r="K190">
            <v>750000</v>
          </cell>
          <cell r="L190">
            <v>0</v>
          </cell>
        </row>
        <row r="194">
          <cell r="G194">
            <v>21132217.539999999</v>
          </cell>
          <cell r="K194">
            <v>21132217.539999999</v>
          </cell>
          <cell r="L194">
            <v>0</v>
          </cell>
        </row>
        <row r="196">
          <cell r="G196">
            <v>307921.68</v>
          </cell>
          <cell r="K196">
            <v>307921.68</v>
          </cell>
          <cell r="L196">
            <v>0</v>
          </cell>
        </row>
        <row r="198">
          <cell r="G198">
            <v>1366652.15</v>
          </cell>
          <cell r="K198">
            <v>1366652.15</v>
          </cell>
          <cell r="L198">
            <v>0</v>
          </cell>
        </row>
        <row r="200">
          <cell r="G200">
            <v>1317785.7</v>
          </cell>
          <cell r="K200">
            <v>1317785.7</v>
          </cell>
          <cell r="L200">
            <v>0</v>
          </cell>
        </row>
        <row r="202">
          <cell r="G202">
            <v>71000</v>
          </cell>
          <cell r="I202">
            <v>0</v>
          </cell>
          <cell r="K202">
            <v>71000</v>
          </cell>
          <cell r="L202">
            <v>0</v>
          </cell>
        </row>
        <row r="214">
          <cell r="G214">
            <v>60000</v>
          </cell>
          <cell r="K214">
            <v>60000</v>
          </cell>
          <cell r="L214">
            <v>0</v>
          </cell>
        </row>
        <row r="222">
          <cell r="G222">
            <v>198000</v>
          </cell>
          <cell r="K222">
            <v>198000</v>
          </cell>
          <cell r="L222">
            <v>0</v>
          </cell>
        </row>
        <row r="226">
          <cell r="G226">
            <v>100000</v>
          </cell>
          <cell r="K226">
            <v>100000</v>
          </cell>
          <cell r="L226">
            <v>0</v>
          </cell>
        </row>
        <row r="230">
          <cell r="G230">
            <v>43813</v>
          </cell>
          <cell r="H230">
            <v>43813</v>
          </cell>
          <cell r="K230">
            <v>43813</v>
          </cell>
          <cell r="L230">
            <v>43813</v>
          </cell>
        </row>
        <row r="234">
          <cell r="G234">
            <v>1436685</v>
          </cell>
          <cell r="I234">
            <v>0</v>
          </cell>
          <cell r="K234">
            <v>1436685</v>
          </cell>
          <cell r="L234">
            <v>0</v>
          </cell>
        </row>
        <row r="236">
          <cell r="G236">
            <v>2372315</v>
          </cell>
          <cell r="K236">
            <v>2372315</v>
          </cell>
          <cell r="L236">
            <v>0</v>
          </cell>
        </row>
        <row r="258">
          <cell r="G258">
            <v>28026800</v>
          </cell>
          <cell r="H258">
            <v>28026800</v>
          </cell>
          <cell r="K258">
            <v>28026800</v>
          </cell>
          <cell r="L258">
            <v>28026800</v>
          </cell>
        </row>
        <row r="262">
          <cell r="G262">
            <v>37485191.039999999</v>
          </cell>
          <cell r="K262">
            <v>37485191.039999999</v>
          </cell>
          <cell r="L262">
            <v>0</v>
          </cell>
        </row>
        <row r="265">
          <cell r="G265">
            <v>59126399.999999993</v>
          </cell>
          <cell r="H265">
            <v>45335600</v>
          </cell>
          <cell r="K265">
            <v>59126399.999999993</v>
          </cell>
          <cell r="L265">
            <v>45335600</v>
          </cell>
        </row>
        <row r="271">
          <cell r="G271">
            <v>2520225</v>
          </cell>
          <cell r="H271">
            <v>2520225</v>
          </cell>
          <cell r="K271">
            <v>2520225</v>
          </cell>
          <cell r="L271">
            <v>2520225</v>
          </cell>
        </row>
        <row r="275">
          <cell r="G275">
            <v>1604529.5</v>
          </cell>
          <cell r="I275">
            <v>0</v>
          </cell>
          <cell r="K275">
            <v>1604529.5</v>
          </cell>
          <cell r="L275">
            <v>0</v>
          </cell>
        </row>
        <row r="280">
          <cell r="G280">
            <v>385905869.23000002</v>
          </cell>
          <cell r="H280">
            <v>340682375</v>
          </cell>
          <cell r="K280">
            <v>385905869.23000002</v>
          </cell>
          <cell r="L280">
            <v>340682375</v>
          </cell>
        </row>
        <row r="286">
          <cell r="G286">
            <v>74350</v>
          </cell>
          <cell r="K286">
            <v>74350</v>
          </cell>
          <cell r="L286">
            <v>0</v>
          </cell>
        </row>
        <row r="287">
          <cell r="G287">
            <v>425650</v>
          </cell>
          <cell r="K287">
            <v>425650</v>
          </cell>
          <cell r="L287">
            <v>0</v>
          </cell>
        </row>
        <row r="292">
          <cell r="G292">
            <v>300000</v>
          </cell>
          <cell r="K292">
            <v>300000</v>
          </cell>
          <cell r="L292">
            <v>0</v>
          </cell>
        </row>
        <row r="299">
          <cell r="G299">
            <v>1484000</v>
          </cell>
          <cell r="K299">
            <v>1484000</v>
          </cell>
          <cell r="L299">
            <v>0</v>
          </cell>
        </row>
        <row r="306">
          <cell r="G306">
            <v>6748720</v>
          </cell>
          <cell r="K306">
            <v>6748720</v>
          </cell>
          <cell r="L306">
            <v>0</v>
          </cell>
        </row>
        <row r="311">
          <cell r="G311">
            <v>61900</v>
          </cell>
          <cell r="H311">
            <v>61900</v>
          </cell>
          <cell r="K311">
            <v>61900</v>
          </cell>
          <cell r="L311">
            <v>61900</v>
          </cell>
        </row>
        <row r="313">
          <cell r="G313">
            <v>8583200</v>
          </cell>
          <cell r="H313">
            <v>8583200</v>
          </cell>
          <cell r="K313">
            <v>8583200</v>
          </cell>
          <cell r="L313">
            <v>8583200</v>
          </cell>
        </row>
        <row r="318">
          <cell r="G318">
            <v>336700</v>
          </cell>
          <cell r="H318">
            <v>336700</v>
          </cell>
          <cell r="K318">
            <v>336700</v>
          </cell>
          <cell r="L318">
            <v>336700</v>
          </cell>
        </row>
        <row r="320">
          <cell r="G320">
            <v>1651539.73</v>
          </cell>
          <cell r="H320">
            <v>1651539.73</v>
          </cell>
          <cell r="K320">
            <v>1651539.73</v>
          </cell>
          <cell r="L320">
            <v>1651539.73</v>
          </cell>
        </row>
        <row r="321">
          <cell r="G321">
            <v>168460.27</v>
          </cell>
          <cell r="H321">
            <v>168460.27</v>
          </cell>
          <cell r="K321">
            <v>168460.27</v>
          </cell>
          <cell r="L321">
            <v>168460.27</v>
          </cell>
        </row>
        <row r="335">
          <cell r="G335">
            <v>15600</v>
          </cell>
          <cell r="K335">
            <v>15600</v>
          </cell>
          <cell r="L335">
            <v>0</v>
          </cell>
        </row>
        <row r="336">
          <cell r="G336">
            <v>1384400</v>
          </cell>
          <cell r="K336">
            <v>1384400</v>
          </cell>
          <cell r="L336">
            <v>0</v>
          </cell>
        </row>
        <row r="341">
          <cell r="G341">
            <v>263700</v>
          </cell>
          <cell r="K341">
            <v>263700</v>
          </cell>
          <cell r="L341">
            <v>0</v>
          </cell>
        </row>
        <row r="347">
          <cell r="G347">
            <v>185000</v>
          </cell>
          <cell r="K347">
            <v>185000</v>
          </cell>
          <cell r="L347">
            <v>0</v>
          </cell>
        </row>
        <row r="351">
          <cell r="G351">
            <v>4783669.4000000004</v>
          </cell>
          <cell r="K351">
            <v>4783669.4000000004</v>
          </cell>
          <cell r="L351">
            <v>0</v>
          </cell>
        </row>
        <row r="355">
          <cell r="G355">
            <v>174986.12</v>
          </cell>
          <cell r="K355">
            <v>174986.12</v>
          </cell>
          <cell r="L355">
            <v>0</v>
          </cell>
        </row>
        <row r="357">
          <cell r="G357">
            <v>100344.48</v>
          </cell>
          <cell r="K357">
            <v>100344.48</v>
          </cell>
          <cell r="L357">
            <v>0</v>
          </cell>
        </row>
        <row r="364">
          <cell r="G364">
            <v>193000</v>
          </cell>
          <cell r="K364">
            <v>193000</v>
          </cell>
          <cell r="L364">
            <v>0</v>
          </cell>
        </row>
        <row r="368">
          <cell r="G368">
            <v>8710980</v>
          </cell>
          <cell r="K368">
            <v>8710980</v>
          </cell>
          <cell r="L368">
            <v>0</v>
          </cell>
        </row>
        <row r="370">
          <cell r="G370">
            <v>88102</v>
          </cell>
          <cell r="K370">
            <v>88102</v>
          </cell>
          <cell r="L370">
            <v>0</v>
          </cell>
        </row>
        <row r="372">
          <cell r="G372">
            <v>186121</v>
          </cell>
          <cell r="K372">
            <v>186121</v>
          </cell>
          <cell r="L372">
            <v>0</v>
          </cell>
        </row>
        <row r="374">
          <cell r="G374">
            <v>808669</v>
          </cell>
          <cell r="K374">
            <v>808669</v>
          </cell>
          <cell r="L374">
            <v>0</v>
          </cell>
        </row>
        <row r="376">
          <cell r="G376">
            <v>210000</v>
          </cell>
          <cell r="K376">
            <v>210000</v>
          </cell>
          <cell r="L376">
            <v>0</v>
          </cell>
        </row>
        <row r="386">
          <cell r="G386">
            <v>343000</v>
          </cell>
          <cell r="K386">
            <v>343000</v>
          </cell>
          <cell r="L386">
            <v>0</v>
          </cell>
        </row>
        <row r="387">
          <cell r="G387">
            <v>210000</v>
          </cell>
          <cell r="K387">
            <v>210000</v>
          </cell>
          <cell r="L387">
            <v>0</v>
          </cell>
        </row>
        <row r="390">
          <cell r="G390">
            <v>0</v>
          </cell>
          <cell r="K390">
            <v>0</v>
          </cell>
          <cell r="L390">
            <v>0</v>
          </cell>
        </row>
        <row r="393">
          <cell r="G393">
            <v>550000</v>
          </cell>
          <cell r="K393">
            <v>550000</v>
          </cell>
          <cell r="L393">
            <v>0</v>
          </cell>
        </row>
        <row r="398">
          <cell r="G398">
            <v>18059458.300000001</v>
          </cell>
          <cell r="I398">
            <v>305307.06</v>
          </cell>
          <cell r="K398">
            <v>18364765.359999999</v>
          </cell>
          <cell r="L398">
            <v>0</v>
          </cell>
        </row>
        <row r="401">
          <cell r="G401">
            <v>1793230.4200000002</v>
          </cell>
          <cell r="K401">
            <v>1793230.4200000002</v>
          </cell>
          <cell r="L401">
            <v>0</v>
          </cell>
        </row>
        <row r="408">
          <cell r="G408">
            <v>3000000</v>
          </cell>
          <cell r="K408">
            <v>3000000</v>
          </cell>
          <cell r="L408">
            <v>0</v>
          </cell>
        </row>
        <row r="414">
          <cell r="G414">
            <v>400000</v>
          </cell>
          <cell r="K414">
            <v>400000</v>
          </cell>
          <cell r="L414">
            <v>0</v>
          </cell>
        </row>
        <row r="419">
          <cell r="G419">
            <v>113000</v>
          </cell>
          <cell r="K419">
            <v>113000</v>
          </cell>
          <cell r="L419">
            <v>0</v>
          </cell>
        </row>
        <row r="422">
          <cell r="G422">
            <v>29500</v>
          </cell>
          <cell r="K422">
            <v>29500</v>
          </cell>
          <cell r="L422">
            <v>0</v>
          </cell>
        </row>
        <row r="425">
          <cell r="G425">
            <v>42000</v>
          </cell>
          <cell r="K425">
            <v>42000</v>
          </cell>
          <cell r="L425">
            <v>0</v>
          </cell>
        </row>
        <row r="428">
          <cell r="G428">
            <v>150400</v>
          </cell>
          <cell r="K428">
            <v>150400</v>
          </cell>
          <cell r="L428">
            <v>0</v>
          </cell>
        </row>
        <row r="432">
          <cell r="G432">
            <v>267600</v>
          </cell>
          <cell r="K432">
            <v>267600</v>
          </cell>
          <cell r="L432">
            <v>0</v>
          </cell>
        </row>
        <row r="433">
          <cell r="G433">
            <v>1600</v>
          </cell>
          <cell r="K433">
            <v>1600</v>
          </cell>
          <cell r="L433">
            <v>0</v>
          </cell>
        </row>
        <row r="438">
          <cell r="G438">
            <v>8212392.9000000004</v>
          </cell>
          <cell r="I438">
            <v>0</v>
          </cell>
          <cell r="K438">
            <v>8212392.9000000004</v>
          </cell>
          <cell r="L438">
            <v>0</v>
          </cell>
        </row>
        <row r="445">
          <cell r="G445">
            <v>17520000</v>
          </cell>
          <cell r="I445">
            <v>-305307.06</v>
          </cell>
          <cell r="K445">
            <v>17214692.940000001</v>
          </cell>
          <cell r="L445">
            <v>0</v>
          </cell>
        </row>
        <row r="453">
          <cell r="G453">
            <v>25000</v>
          </cell>
          <cell r="K453">
            <v>25000</v>
          </cell>
          <cell r="L453">
            <v>0</v>
          </cell>
        </row>
        <row r="454">
          <cell r="G454">
            <v>25000</v>
          </cell>
          <cell r="K454">
            <v>25000</v>
          </cell>
          <cell r="L454">
            <v>0</v>
          </cell>
        </row>
        <row r="457">
          <cell r="G457">
            <v>100000</v>
          </cell>
          <cell r="K457">
            <v>100000</v>
          </cell>
          <cell r="L457">
            <v>0</v>
          </cell>
        </row>
        <row r="461">
          <cell r="G461">
            <v>5183429.1100000003</v>
          </cell>
          <cell r="K461">
            <v>5183429.1100000003</v>
          </cell>
          <cell r="L461">
            <v>0</v>
          </cell>
        </row>
        <row r="475">
          <cell r="G475">
            <v>110000</v>
          </cell>
          <cell r="K475">
            <v>110000</v>
          </cell>
          <cell r="L475">
            <v>0</v>
          </cell>
        </row>
        <row r="479">
          <cell r="G479">
            <v>96000</v>
          </cell>
          <cell r="K479">
            <v>96000</v>
          </cell>
          <cell r="L479">
            <v>0</v>
          </cell>
        </row>
        <row r="480">
          <cell r="G480">
            <v>4000</v>
          </cell>
          <cell r="K480">
            <v>4000</v>
          </cell>
          <cell r="L480">
            <v>0</v>
          </cell>
        </row>
        <row r="490">
          <cell r="G490">
            <v>344319.66</v>
          </cell>
          <cell r="H490">
            <v>344319.66</v>
          </cell>
          <cell r="K490">
            <v>344319.66</v>
          </cell>
          <cell r="L490">
            <v>344319.66</v>
          </cell>
        </row>
        <row r="497">
          <cell r="G497">
            <v>10000000</v>
          </cell>
          <cell r="K497">
            <v>10000000</v>
          </cell>
          <cell r="L497">
            <v>0</v>
          </cell>
        </row>
        <row r="499">
          <cell r="G499">
            <v>1695001</v>
          </cell>
          <cell r="H499">
            <v>1695001</v>
          </cell>
          <cell r="K499">
            <v>1695001</v>
          </cell>
          <cell r="L499">
            <v>1695001</v>
          </cell>
        </row>
        <row r="501">
          <cell r="G501">
            <v>413263200</v>
          </cell>
          <cell r="H501">
            <v>413263200</v>
          </cell>
          <cell r="K501">
            <v>413263200</v>
          </cell>
          <cell r="L501">
            <v>413263200</v>
          </cell>
        </row>
        <row r="503">
          <cell r="G503">
            <v>203223711.61000001</v>
          </cell>
          <cell r="I503">
            <v>0</v>
          </cell>
          <cell r="K503">
            <v>203223711.61000001</v>
          </cell>
          <cell r="L503">
            <v>0</v>
          </cell>
        </row>
        <row r="505">
          <cell r="G505">
            <v>2337065.5499999998</v>
          </cell>
          <cell r="K505">
            <v>2337065.5499999998</v>
          </cell>
          <cell r="L505">
            <v>0</v>
          </cell>
        </row>
        <row r="507">
          <cell r="G507">
            <v>56762778.270000003</v>
          </cell>
          <cell r="K507">
            <v>56762778.270000003</v>
          </cell>
          <cell r="L507">
            <v>0</v>
          </cell>
        </row>
        <row r="509">
          <cell r="G509">
            <v>62624580.780000001</v>
          </cell>
          <cell r="K509">
            <v>62624580.780000001</v>
          </cell>
          <cell r="L509">
            <v>0</v>
          </cell>
        </row>
        <row r="511">
          <cell r="G511">
            <v>965911.09</v>
          </cell>
          <cell r="K511">
            <v>965911.09</v>
          </cell>
          <cell r="L511">
            <v>0</v>
          </cell>
        </row>
        <row r="514">
          <cell r="G514">
            <v>100000</v>
          </cell>
          <cell r="K514">
            <v>100000</v>
          </cell>
          <cell r="L514">
            <v>0</v>
          </cell>
        </row>
        <row r="517">
          <cell r="G517">
            <v>0</v>
          </cell>
          <cell r="K517">
            <v>0</v>
          </cell>
          <cell r="L517">
            <v>0</v>
          </cell>
        </row>
        <row r="527">
          <cell r="G527">
            <v>5000000</v>
          </cell>
          <cell r="K527">
            <v>5000000</v>
          </cell>
          <cell r="L527">
            <v>0</v>
          </cell>
        </row>
        <row r="531">
          <cell r="G531">
            <v>491920400</v>
          </cell>
          <cell r="H531">
            <v>491920400</v>
          </cell>
          <cell r="K531">
            <v>491920400</v>
          </cell>
          <cell r="L531">
            <v>491920400</v>
          </cell>
        </row>
        <row r="535">
          <cell r="G535">
            <v>13701700</v>
          </cell>
          <cell r="K535">
            <v>13701700</v>
          </cell>
          <cell r="L535">
            <v>0</v>
          </cell>
        </row>
        <row r="537">
          <cell r="G537">
            <v>57381503.32</v>
          </cell>
          <cell r="K537">
            <v>57381503.32</v>
          </cell>
          <cell r="L537">
            <v>0</v>
          </cell>
        </row>
        <row r="539">
          <cell r="G539">
            <v>32531483.399999999</v>
          </cell>
          <cell r="K539">
            <v>32531483.399999999</v>
          </cell>
          <cell r="L539">
            <v>0</v>
          </cell>
        </row>
        <row r="541">
          <cell r="G541">
            <v>850000</v>
          </cell>
          <cell r="K541">
            <v>850000</v>
          </cell>
          <cell r="L541">
            <v>0</v>
          </cell>
        </row>
        <row r="548">
          <cell r="G548">
            <v>100000</v>
          </cell>
          <cell r="K548">
            <v>100000</v>
          </cell>
          <cell r="L548">
            <v>0</v>
          </cell>
        </row>
        <row r="556">
          <cell r="G556">
            <v>2069200</v>
          </cell>
          <cell r="H556">
            <v>2069200</v>
          </cell>
          <cell r="K556">
            <v>2069200</v>
          </cell>
          <cell r="L556">
            <v>2069200</v>
          </cell>
        </row>
        <row r="558">
          <cell r="G558">
            <v>27336200</v>
          </cell>
          <cell r="H558">
            <v>27336200</v>
          </cell>
          <cell r="K558">
            <v>27336200</v>
          </cell>
          <cell r="L558">
            <v>27336200</v>
          </cell>
        </row>
        <row r="560">
          <cell r="G560">
            <v>4031739</v>
          </cell>
          <cell r="K560">
            <v>4031739</v>
          </cell>
          <cell r="L560">
            <v>0</v>
          </cell>
        </row>
        <row r="568">
          <cell r="G568">
            <v>1598630.41</v>
          </cell>
          <cell r="H568">
            <v>1018328.21</v>
          </cell>
          <cell r="I568">
            <v>1</v>
          </cell>
          <cell r="K568">
            <v>1598631.41</v>
          </cell>
          <cell r="L568">
            <v>1018328.21</v>
          </cell>
        </row>
        <row r="578">
          <cell r="G578">
            <v>1400000</v>
          </cell>
          <cell r="I578">
            <v>0</v>
          </cell>
          <cell r="K578">
            <v>1400000</v>
          </cell>
          <cell r="L578">
            <v>0</v>
          </cell>
        </row>
        <row r="582">
          <cell r="G582">
            <v>107287935.53</v>
          </cell>
          <cell r="K582">
            <v>107287935.53</v>
          </cell>
          <cell r="L582">
            <v>0</v>
          </cell>
        </row>
        <row r="584">
          <cell r="G584">
            <v>7944057</v>
          </cell>
          <cell r="K584">
            <v>7944057</v>
          </cell>
          <cell r="L584">
            <v>0</v>
          </cell>
        </row>
        <row r="586">
          <cell r="G586">
            <v>9251753.5399999991</v>
          </cell>
          <cell r="K586">
            <v>9251753.5399999991</v>
          </cell>
          <cell r="L586">
            <v>0</v>
          </cell>
        </row>
        <row r="588">
          <cell r="G588">
            <v>9029167.8100000005</v>
          </cell>
          <cell r="K588">
            <v>9029167.8100000005</v>
          </cell>
          <cell r="L588">
            <v>0</v>
          </cell>
        </row>
        <row r="595">
          <cell r="G595">
            <v>300000</v>
          </cell>
          <cell r="I595">
            <v>0</v>
          </cell>
          <cell r="K595">
            <v>300000</v>
          </cell>
          <cell r="L595">
            <v>0</v>
          </cell>
        </row>
        <row r="601">
          <cell r="G601">
            <v>2122717</v>
          </cell>
          <cell r="H601">
            <v>2122717</v>
          </cell>
          <cell r="K601">
            <v>2122717</v>
          </cell>
          <cell r="L601">
            <v>2122717</v>
          </cell>
        </row>
        <row r="603">
          <cell r="G603">
            <v>713119.65</v>
          </cell>
          <cell r="K603">
            <v>713119.65</v>
          </cell>
          <cell r="L603">
            <v>0</v>
          </cell>
        </row>
        <row r="605">
          <cell r="G605">
            <v>3700000</v>
          </cell>
          <cell r="K605">
            <v>3700000</v>
          </cell>
          <cell r="L605">
            <v>0</v>
          </cell>
        </row>
        <row r="609">
          <cell r="G609">
            <v>100000</v>
          </cell>
          <cell r="K609">
            <v>100000</v>
          </cell>
          <cell r="L609">
            <v>0</v>
          </cell>
        </row>
        <row r="613">
          <cell r="G613">
            <v>1209648.78</v>
          </cell>
          <cell r="K613">
            <v>1209648.78</v>
          </cell>
          <cell r="L613">
            <v>0</v>
          </cell>
        </row>
        <row r="621">
          <cell r="G621">
            <v>290000</v>
          </cell>
          <cell r="K621">
            <v>290000</v>
          </cell>
          <cell r="L621">
            <v>0</v>
          </cell>
        </row>
        <row r="623">
          <cell r="G623">
            <v>24300</v>
          </cell>
          <cell r="K623">
            <v>24300</v>
          </cell>
          <cell r="L623">
            <v>0</v>
          </cell>
        </row>
        <row r="625">
          <cell r="G625">
            <v>2400000</v>
          </cell>
          <cell r="I625">
            <v>0</v>
          </cell>
          <cell r="K625">
            <v>2400000</v>
          </cell>
          <cell r="L625">
            <v>0</v>
          </cell>
        </row>
        <row r="627">
          <cell r="G627">
            <v>1000000</v>
          </cell>
          <cell r="K627">
            <v>1000000</v>
          </cell>
          <cell r="L627">
            <v>0</v>
          </cell>
        </row>
        <row r="629">
          <cell r="G629">
            <v>75700</v>
          </cell>
          <cell r="K629">
            <v>75700</v>
          </cell>
          <cell r="L629">
            <v>0</v>
          </cell>
        </row>
        <row r="634">
          <cell r="G634">
            <v>717000</v>
          </cell>
          <cell r="K634">
            <v>717000</v>
          </cell>
          <cell r="L634">
            <v>0</v>
          </cell>
        </row>
        <row r="636">
          <cell r="G636">
            <v>37805844.439999998</v>
          </cell>
          <cell r="K636">
            <v>37805844.439999998</v>
          </cell>
          <cell r="L636">
            <v>0</v>
          </cell>
        </row>
        <row r="638">
          <cell r="G638">
            <v>435000</v>
          </cell>
          <cell r="K638">
            <v>435000</v>
          </cell>
          <cell r="L638">
            <v>0</v>
          </cell>
        </row>
        <row r="640">
          <cell r="G640">
            <v>342903.05</v>
          </cell>
          <cell r="K640">
            <v>342903.05</v>
          </cell>
          <cell r="L640">
            <v>0</v>
          </cell>
        </row>
        <row r="642">
          <cell r="G642">
            <v>1925241.11</v>
          </cell>
          <cell r="K642">
            <v>1925241.11</v>
          </cell>
          <cell r="L642">
            <v>0</v>
          </cell>
        </row>
        <row r="644">
          <cell r="G644">
            <v>1000000</v>
          </cell>
          <cell r="K644">
            <v>1000000</v>
          </cell>
          <cell r="L644">
            <v>0</v>
          </cell>
        </row>
        <row r="647">
          <cell r="G647">
            <v>261000</v>
          </cell>
          <cell r="K647">
            <v>261000</v>
          </cell>
          <cell r="L647">
            <v>0</v>
          </cell>
        </row>
        <row r="649">
          <cell r="G649">
            <v>16065856.800000001</v>
          </cell>
          <cell r="K649">
            <v>16065856.800000001</v>
          </cell>
          <cell r="L649">
            <v>0</v>
          </cell>
        </row>
        <row r="651">
          <cell r="G651">
            <v>255800</v>
          </cell>
          <cell r="K651">
            <v>255800</v>
          </cell>
          <cell r="L651">
            <v>0</v>
          </cell>
        </row>
        <row r="653">
          <cell r="G653">
            <v>431761.82</v>
          </cell>
          <cell r="K653">
            <v>431761.82</v>
          </cell>
          <cell r="L653">
            <v>0</v>
          </cell>
        </row>
        <row r="655">
          <cell r="G655">
            <v>2334185.38</v>
          </cell>
          <cell r="K655">
            <v>2334185.38</v>
          </cell>
          <cell r="L655">
            <v>0</v>
          </cell>
        </row>
        <row r="658">
          <cell r="G658">
            <v>122000</v>
          </cell>
          <cell r="K658">
            <v>122000</v>
          </cell>
          <cell r="L658">
            <v>0</v>
          </cell>
        </row>
        <row r="660">
          <cell r="G660">
            <v>13357139</v>
          </cell>
          <cell r="K660">
            <v>13357139</v>
          </cell>
          <cell r="L660">
            <v>0</v>
          </cell>
        </row>
        <row r="664">
          <cell r="G664">
            <v>1570125.33</v>
          </cell>
          <cell r="K664">
            <v>1570125.33</v>
          </cell>
          <cell r="L664">
            <v>0</v>
          </cell>
        </row>
        <row r="666">
          <cell r="G666">
            <v>1800025.85</v>
          </cell>
          <cell r="K666">
            <v>1800025.85</v>
          </cell>
          <cell r="L666">
            <v>0</v>
          </cell>
        </row>
        <row r="670">
          <cell r="G670">
            <v>500000</v>
          </cell>
          <cell r="I670">
            <v>0</v>
          </cell>
          <cell r="K670">
            <v>500000</v>
          </cell>
          <cell r="L670">
            <v>0</v>
          </cell>
        </row>
        <row r="672">
          <cell r="G672">
            <v>8297190</v>
          </cell>
          <cell r="K672">
            <v>8297190</v>
          </cell>
          <cell r="L672">
            <v>0</v>
          </cell>
        </row>
        <row r="674">
          <cell r="G674">
            <v>69300</v>
          </cell>
          <cell r="K674">
            <v>69300</v>
          </cell>
          <cell r="L674">
            <v>0</v>
          </cell>
        </row>
        <row r="676">
          <cell r="G676">
            <v>220500</v>
          </cell>
          <cell r="K676">
            <v>220500</v>
          </cell>
          <cell r="L676">
            <v>0</v>
          </cell>
        </row>
        <row r="678">
          <cell r="G678">
            <v>950010</v>
          </cell>
          <cell r="K678">
            <v>950010</v>
          </cell>
          <cell r="L678">
            <v>0</v>
          </cell>
        </row>
        <row r="685">
          <cell r="G685">
            <v>1999200</v>
          </cell>
          <cell r="H685">
            <v>1999200</v>
          </cell>
          <cell r="K685">
            <v>1999200</v>
          </cell>
          <cell r="L685">
            <v>1999200</v>
          </cell>
        </row>
        <row r="687">
          <cell r="G687">
            <v>33800</v>
          </cell>
          <cell r="H687">
            <v>33800</v>
          </cell>
          <cell r="K687">
            <v>33800</v>
          </cell>
          <cell r="L687">
            <v>33800</v>
          </cell>
        </row>
        <row r="689">
          <cell r="G689">
            <v>523400</v>
          </cell>
          <cell r="H689">
            <v>523400</v>
          </cell>
          <cell r="K689">
            <v>523400</v>
          </cell>
          <cell r="L689">
            <v>523400</v>
          </cell>
        </row>
        <row r="695">
          <cell r="G695">
            <v>234194</v>
          </cell>
          <cell r="H695">
            <v>234194</v>
          </cell>
          <cell r="K695">
            <v>234194</v>
          </cell>
          <cell r="L695">
            <v>234194</v>
          </cell>
        </row>
        <row r="696">
          <cell r="G696">
            <v>351306</v>
          </cell>
          <cell r="H696">
            <v>351306</v>
          </cell>
          <cell r="K696">
            <v>351306</v>
          </cell>
          <cell r="L696">
            <v>351306</v>
          </cell>
        </row>
        <row r="698">
          <cell r="G698">
            <v>23418700</v>
          </cell>
          <cell r="H698">
            <v>23418700</v>
          </cell>
          <cell r="K698">
            <v>23418700</v>
          </cell>
          <cell r="L698">
            <v>23418700</v>
          </cell>
        </row>
        <row r="702">
          <cell r="G702">
            <v>28841100</v>
          </cell>
          <cell r="H702">
            <v>28841100</v>
          </cell>
          <cell r="K702">
            <v>28841100</v>
          </cell>
          <cell r="L702">
            <v>28841100</v>
          </cell>
        </row>
        <row r="705">
          <cell r="G705">
            <v>39300</v>
          </cell>
          <cell r="H705">
            <v>39300</v>
          </cell>
          <cell r="K705">
            <v>39300</v>
          </cell>
          <cell r="L705">
            <v>39300</v>
          </cell>
        </row>
        <row r="707">
          <cell r="G707">
            <v>6008401.2699999996</v>
          </cell>
          <cell r="H707">
            <v>6008401.2699999996</v>
          </cell>
          <cell r="K707">
            <v>6008401.2699999996</v>
          </cell>
          <cell r="L707">
            <v>6008401.2699999996</v>
          </cell>
        </row>
        <row r="708">
          <cell r="G708">
            <v>361598.72999999992</v>
          </cell>
          <cell r="H708">
            <v>361598.72999999992</v>
          </cell>
          <cell r="K708">
            <v>361598.72999999992</v>
          </cell>
          <cell r="L708">
            <v>361598.72999999992</v>
          </cell>
        </row>
        <row r="716">
          <cell r="G716">
            <v>813000</v>
          </cell>
          <cell r="K716">
            <v>813000</v>
          </cell>
          <cell r="L716">
            <v>0</v>
          </cell>
        </row>
        <row r="726">
          <cell r="G726">
            <v>25000</v>
          </cell>
          <cell r="K726">
            <v>25000</v>
          </cell>
          <cell r="L726">
            <v>0</v>
          </cell>
        </row>
        <row r="727">
          <cell r="G727">
            <v>15000</v>
          </cell>
          <cell r="K727">
            <v>15000</v>
          </cell>
          <cell r="L727">
            <v>0</v>
          </cell>
        </row>
        <row r="730">
          <cell r="G730">
            <v>0</v>
          </cell>
          <cell r="K730">
            <v>0</v>
          </cell>
          <cell r="L730">
            <v>0</v>
          </cell>
        </row>
        <row r="734">
          <cell r="G734">
            <v>3442347.71</v>
          </cell>
          <cell r="K734">
            <v>3442347.71</v>
          </cell>
          <cell r="L734">
            <v>0</v>
          </cell>
        </row>
        <row r="750">
          <cell r="G750">
            <v>56000</v>
          </cell>
          <cell r="K750">
            <v>56000</v>
          </cell>
          <cell r="L750">
            <v>0</v>
          </cell>
        </row>
        <row r="754">
          <cell r="G754">
            <v>76832.840000000011</v>
          </cell>
          <cell r="K754">
            <v>76832.840000000011</v>
          </cell>
          <cell r="L754">
            <v>0</v>
          </cell>
        </row>
        <row r="755">
          <cell r="G755">
            <v>0</v>
          </cell>
          <cell r="K755">
            <v>0</v>
          </cell>
          <cell r="L755">
            <v>0</v>
          </cell>
        </row>
        <row r="762">
          <cell r="G762">
            <v>1771000</v>
          </cell>
          <cell r="K762">
            <v>1771000</v>
          </cell>
          <cell r="L762">
            <v>0</v>
          </cell>
        </row>
        <row r="764">
          <cell r="G764">
            <v>2032453</v>
          </cell>
          <cell r="H764">
            <v>2032453</v>
          </cell>
          <cell r="K764">
            <v>2032453</v>
          </cell>
          <cell r="L764">
            <v>2032453</v>
          </cell>
        </row>
        <row r="766">
          <cell r="G766">
            <v>86567224.349999994</v>
          </cell>
          <cell r="K766">
            <v>86567224.349999994</v>
          </cell>
          <cell r="L766">
            <v>0</v>
          </cell>
        </row>
        <row r="768">
          <cell r="G768">
            <v>5954600</v>
          </cell>
          <cell r="K768">
            <v>5954600</v>
          </cell>
          <cell r="L768">
            <v>0</v>
          </cell>
        </row>
        <row r="770">
          <cell r="G770">
            <v>5215200</v>
          </cell>
          <cell r="K770">
            <v>5215200</v>
          </cell>
          <cell r="L770">
            <v>0</v>
          </cell>
        </row>
        <row r="772">
          <cell r="G772">
            <v>3262347.37</v>
          </cell>
          <cell r="K772">
            <v>3262347.37</v>
          </cell>
          <cell r="L772">
            <v>0</v>
          </cell>
        </row>
        <row r="774">
          <cell r="G774">
            <v>1158211.05</v>
          </cell>
          <cell r="K774">
            <v>1158211.05</v>
          </cell>
          <cell r="L774">
            <v>0</v>
          </cell>
        </row>
        <row r="785">
          <cell r="G785">
            <v>153000</v>
          </cell>
          <cell r="K785">
            <v>153000</v>
          </cell>
          <cell r="L785">
            <v>0</v>
          </cell>
        </row>
        <row r="792">
          <cell r="G792">
            <v>100400</v>
          </cell>
          <cell r="K792">
            <v>100400</v>
          </cell>
          <cell r="L792">
            <v>0</v>
          </cell>
        </row>
        <row r="794">
          <cell r="G794">
            <v>577700</v>
          </cell>
          <cell r="K794">
            <v>577700</v>
          </cell>
          <cell r="L794">
            <v>0</v>
          </cell>
        </row>
        <row r="799">
          <cell r="G799">
            <v>800000</v>
          </cell>
          <cell r="K799">
            <v>800000</v>
          </cell>
          <cell r="L799">
            <v>0</v>
          </cell>
        </row>
        <row r="801">
          <cell r="G801">
            <v>349486</v>
          </cell>
          <cell r="H801">
            <v>349486</v>
          </cell>
          <cell r="K801">
            <v>349486</v>
          </cell>
          <cell r="L801">
            <v>349486</v>
          </cell>
        </row>
        <row r="803">
          <cell r="G803">
            <v>52962145.359999999</v>
          </cell>
          <cell r="K803">
            <v>52962145.359999999</v>
          </cell>
          <cell r="L803">
            <v>0</v>
          </cell>
        </row>
        <row r="805">
          <cell r="G805">
            <v>4308300</v>
          </cell>
          <cell r="K805">
            <v>4308300</v>
          </cell>
          <cell r="L805">
            <v>0</v>
          </cell>
        </row>
        <row r="807">
          <cell r="G807">
            <v>4207700</v>
          </cell>
          <cell r="K807">
            <v>4207700</v>
          </cell>
          <cell r="L807">
            <v>0</v>
          </cell>
        </row>
        <row r="809">
          <cell r="G809">
            <v>2483685.04</v>
          </cell>
          <cell r="K809">
            <v>2483685.04</v>
          </cell>
          <cell r="L809">
            <v>0</v>
          </cell>
        </row>
        <row r="811">
          <cell r="G811">
            <v>586042.51</v>
          </cell>
          <cell r="H811">
            <v>36042.51</v>
          </cell>
          <cell r="K811">
            <v>586042.51</v>
          </cell>
          <cell r="L811">
            <v>36042.51</v>
          </cell>
        </row>
        <row r="815">
          <cell r="G815">
            <v>199157.64</v>
          </cell>
          <cell r="K815">
            <v>199157.64</v>
          </cell>
          <cell r="L815">
            <v>0</v>
          </cell>
        </row>
        <row r="826">
          <cell r="G826">
            <v>1170000</v>
          </cell>
          <cell r="K826">
            <v>1170000</v>
          </cell>
          <cell r="L826">
            <v>0</v>
          </cell>
        </row>
        <row r="828">
          <cell r="G828">
            <v>620730</v>
          </cell>
          <cell r="H828">
            <v>620730</v>
          </cell>
          <cell r="K828">
            <v>620730</v>
          </cell>
          <cell r="L828">
            <v>620730</v>
          </cell>
        </row>
        <row r="830">
          <cell r="G830">
            <v>67692996.599999994</v>
          </cell>
          <cell r="K830">
            <v>67692996.599999994</v>
          </cell>
          <cell r="L830">
            <v>0</v>
          </cell>
        </row>
        <row r="832">
          <cell r="G832">
            <v>7626600</v>
          </cell>
          <cell r="K832">
            <v>7626600</v>
          </cell>
          <cell r="L832">
            <v>0</v>
          </cell>
        </row>
        <row r="834">
          <cell r="G834">
            <v>6714300</v>
          </cell>
          <cell r="K834">
            <v>6714300</v>
          </cell>
          <cell r="L834">
            <v>0</v>
          </cell>
        </row>
        <row r="836">
          <cell r="G836">
            <v>8471403</v>
          </cell>
          <cell r="K836">
            <v>8471403</v>
          </cell>
          <cell r="L836">
            <v>0</v>
          </cell>
        </row>
        <row r="838">
          <cell r="G838">
            <v>1744000</v>
          </cell>
          <cell r="K838">
            <v>1744000</v>
          </cell>
          <cell r="L838">
            <v>0</v>
          </cell>
        </row>
        <row r="840">
          <cell r="G840">
            <v>353728.4</v>
          </cell>
          <cell r="K840">
            <v>353728.4</v>
          </cell>
          <cell r="L840">
            <v>0</v>
          </cell>
        </row>
        <row r="845">
          <cell r="G845">
            <v>8000000</v>
          </cell>
          <cell r="K845">
            <v>8000000</v>
          </cell>
          <cell r="L845">
            <v>0</v>
          </cell>
        </row>
        <row r="849">
          <cell r="G849">
            <v>250000</v>
          </cell>
          <cell r="I849">
            <v>0</v>
          </cell>
          <cell r="K849">
            <v>250000</v>
          </cell>
          <cell r="L849">
            <v>0</v>
          </cell>
        </row>
        <row r="851">
          <cell r="G851">
            <v>13026360</v>
          </cell>
          <cell r="K851">
            <v>13026360</v>
          </cell>
          <cell r="L851">
            <v>0</v>
          </cell>
        </row>
        <row r="853">
          <cell r="G853">
            <v>1418400</v>
          </cell>
          <cell r="K853">
            <v>1418400</v>
          </cell>
          <cell r="L853">
            <v>0</v>
          </cell>
        </row>
        <row r="855">
          <cell r="G855">
            <v>1316900</v>
          </cell>
          <cell r="K855">
            <v>1316900</v>
          </cell>
          <cell r="L855">
            <v>0</v>
          </cell>
        </row>
        <row r="857">
          <cell r="G857">
            <v>857900</v>
          </cell>
          <cell r="K857">
            <v>857900</v>
          </cell>
          <cell r="L857">
            <v>0</v>
          </cell>
        </row>
        <row r="873">
          <cell r="G873">
            <v>72000</v>
          </cell>
          <cell r="K873">
            <v>72000</v>
          </cell>
          <cell r="L873">
            <v>0</v>
          </cell>
        </row>
        <row r="877">
          <cell r="G877">
            <v>9000</v>
          </cell>
          <cell r="K877">
            <v>9000</v>
          </cell>
          <cell r="L877">
            <v>0</v>
          </cell>
        </row>
        <row r="881">
          <cell r="G881">
            <v>350000</v>
          </cell>
          <cell r="K881">
            <v>350000</v>
          </cell>
          <cell r="L881">
            <v>0</v>
          </cell>
        </row>
        <row r="885">
          <cell r="G885">
            <v>15924918</v>
          </cell>
          <cell r="K885">
            <v>15924918</v>
          </cell>
          <cell r="L885">
            <v>0</v>
          </cell>
        </row>
        <row r="887">
          <cell r="G887">
            <v>60000</v>
          </cell>
          <cell r="K887">
            <v>60000</v>
          </cell>
          <cell r="L887">
            <v>0</v>
          </cell>
        </row>
        <row r="891">
          <cell r="G891">
            <v>1051700</v>
          </cell>
          <cell r="K891">
            <v>1051700</v>
          </cell>
          <cell r="L891">
            <v>0</v>
          </cell>
        </row>
        <row r="899">
          <cell r="G899">
            <v>411000</v>
          </cell>
          <cell r="K899">
            <v>411000</v>
          </cell>
          <cell r="L899">
            <v>0</v>
          </cell>
        </row>
        <row r="903">
          <cell r="G903">
            <v>17273686</v>
          </cell>
          <cell r="K903">
            <v>17273686</v>
          </cell>
          <cell r="L903">
            <v>0</v>
          </cell>
        </row>
        <row r="905">
          <cell r="G905">
            <v>951100</v>
          </cell>
          <cell r="K905">
            <v>951100</v>
          </cell>
          <cell r="L905">
            <v>0</v>
          </cell>
        </row>
        <row r="907">
          <cell r="G907">
            <v>468300</v>
          </cell>
          <cell r="K907">
            <v>468300</v>
          </cell>
          <cell r="L907">
            <v>0</v>
          </cell>
        </row>
        <row r="909">
          <cell r="G909">
            <v>5204200</v>
          </cell>
          <cell r="K909">
            <v>5204200</v>
          </cell>
          <cell r="L909">
            <v>0</v>
          </cell>
        </row>
        <row r="922">
          <cell r="K922">
            <v>0</v>
          </cell>
          <cell r="L922">
            <v>0</v>
          </cell>
        </row>
        <row r="932">
          <cell r="G932">
            <v>24700</v>
          </cell>
          <cell r="K932">
            <v>24700</v>
          </cell>
          <cell r="L932">
            <v>0</v>
          </cell>
        </row>
        <row r="933">
          <cell r="G933">
            <v>100000</v>
          </cell>
          <cell r="K933">
            <v>100000</v>
          </cell>
          <cell r="L933">
            <v>0</v>
          </cell>
        </row>
        <row r="936">
          <cell r="G936">
            <v>250060.32</v>
          </cell>
          <cell r="K936">
            <v>250060.32</v>
          </cell>
          <cell r="L936">
            <v>0</v>
          </cell>
        </row>
        <row r="940">
          <cell r="G940">
            <v>14032789.48</v>
          </cell>
          <cell r="K940">
            <v>14032789.48</v>
          </cell>
          <cell r="L940">
            <v>0</v>
          </cell>
        </row>
        <row r="946">
          <cell r="K946">
            <v>0</v>
          </cell>
          <cell r="L946">
            <v>0</v>
          </cell>
        </row>
        <row r="959">
          <cell r="G959">
            <v>286900</v>
          </cell>
          <cell r="K959">
            <v>286900</v>
          </cell>
          <cell r="L959">
            <v>0</v>
          </cell>
        </row>
        <row r="962">
          <cell r="G962">
            <v>14401.14</v>
          </cell>
          <cell r="K962">
            <v>14401.14</v>
          </cell>
          <cell r="L962">
            <v>0</v>
          </cell>
        </row>
        <row r="966">
          <cell r="G966">
            <v>216600</v>
          </cell>
          <cell r="K966">
            <v>216600</v>
          </cell>
          <cell r="L966">
            <v>0</v>
          </cell>
        </row>
        <row r="967">
          <cell r="G967">
            <v>2400</v>
          </cell>
          <cell r="K967">
            <v>2400</v>
          </cell>
          <cell r="L967">
            <v>0</v>
          </cell>
        </row>
        <row r="974">
          <cell r="G974">
            <v>10185750</v>
          </cell>
          <cell r="H974">
            <v>10185750</v>
          </cell>
          <cell r="I974">
            <v>0</v>
          </cell>
          <cell r="J974">
            <v>0</v>
          </cell>
          <cell r="K974">
            <v>10185750</v>
          </cell>
          <cell r="L974">
            <v>10185750</v>
          </cell>
        </row>
        <row r="976">
          <cell r="G976">
            <v>18200</v>
          </cell>
          <cell r="H976">
            <v>18200</v>
          </cell>
          <cell r="K976">
            <v>18200</v>
          </cell>
          <cell r="L976">
            <v>18200</v>
          </cell>
        </row>
        <row r="986">
          <cell r="G986">
            <v>533704.39</v>
          </cell>
          <cell r="H986">
            <v>533704.39</v>
          </cell>
          <cell r="K986">
            <v>533704.39</v>
          </cell>
          <cell r="L986">
            <v>533704.39</v>
          </cell>
        </row>
        <row r="991">
          <cell r="G991">
            <v>18366410</v>
          </cell>
          <cell r="K991">
            <v>18366410</v>
          </cell>
          <cell r="L991">
            <v>0</v>
          </cell>
        </row>
        <row r="1014">
          <cell r="G1014">
            <v>15928640.5</v>
          </cell>
          <cell r="H1014">
            <v>15928640.5</v>
          </cell>
          <cell r="K1014">
            <v>15928640.5</v>
          </cell>
          <cell r="L1014">
            <v>15928640.5</v>
          </cell>
        </row>
        <row r="1018">
          <cell r="G1018">
            <v>105075000</v>
          </cell>
          <cell r="K1018">
            <v>105075000</v>
          </cell>
          <cell r="L1018">
            <v>0</v>
          </cell>
        </row>
        <row r="1020">
          <cell r="G1020">
            <v>11241650.5</v>
          </cell>
          <cell r="I1020">
            <v>9720804.6999999993</v>
          </cell>
          <cell r="K1020">
            <v>20962455.199999999</v>
          </cell>
          <cell r="L1020">
            <v>0</v>
          </cell>
        </row>
        <row r="1023">
          <cell r="G1023">
            <v>0</v>
          </cell>
          <cell r="I1023">
            <v>9461753.4800000004</v>
          </cell>
          <cell r="K1023">
            <v>9461753.4800000004</v>
          </cell>
          <cell r="L1023">
            <v>0</v>
          </cell>
        </row>
        <row r="1027">
          <cell r="G1027">
            <v>838349.5</v>
          </cell>
          <cell r="I1027">
            <v>0</v>
          </cell>
          <cell r="K1027">
            <v>838349.5</v>
          </cell>
          <cell r="L1027">
            <v>0</v>
          </cell>
        </row>
        <row r="1031">
          <cell r="G1031">
            <v>3845000</v>
          </cell>
          <cell r="K1031">
            <v>3845000</v>
          </cell>
          <cell r="L1031">
            <v>0</v>
          </cell>
        </row>
        <row r="1037">
          <cell r="G1037">
            <v>100100</v>
          </cell>
          <cell r="H1037">
            <v>100100</v>
          </cell>
          <cell r="K1037">
            <v>100100</v>
          </cell>
          <cell r="L1037">
            <v>100100</v>
          </cell>
        </row>
        <row r="1044">
          <cell r="G1044">
            <v>1000000</v>
          </cell>
          <cell r="K1044">
            <v>1000000</v>
          </cell>
          <cell r="L1044">
            <v>0</v>
          </cell>
        </row>
        <row r="1047">
          <cell r="G1047">
            <v>4300000</v>
          </cell>
          <cell r="K1047">
            <v>4300000</v>
          </cell>
          <cell r="L1047">
            <v>0</v>
          </cell>
        </row>
        <row r="1055">
          <cell r="G1055">
            <v>22500</v>
          </cell>
          <cell r="K1055">
            <v>22500</v>
          </cell>
          <cell r="L1055">
            <v>0</v>
          </cell>
        </row>
        <row r="1057">
          <cell r="G1057">
            <v>200000</v>
          </cell>
          <cell r="K1057">
            <v>200000</v>
          </cell>
          <cell r="L1057">
            <v>0</v>
          </cell>
        </row>
        <row r="1062">
          <cell r="G1062">
            <v>5000000</v>
          </cell>
          <cell r="K1062">
            <v>5000000</v>
          </cell>
          <cell r="L1062">
            <v>0</v>
          </cell>
        </row>
        <row r="1066">
          <cell r="G1066">
            <v>2263807.46</v>
          </cell>
          <cell r="I1066">
            <v>-124846.91</v>
          </cell>
          <cell r="K1066">
            <v>2138960.5499999998</v>
          </cell>
          <cell r="L1066">
            <v>0</v>
          </cell>
        </row>
        <row r="1069">
          <cell r="G1069">
            <v>1000000</v>
          </cell>
          <cell r="K1069">
            <v>1000000</v>
          </cell>
          <cell r="L1069">
            <v>0</v>
          </cell>
        </row>
        <row r="1081">
          <cell r="G1081">
            <v>9049815</v>
          </cell>
          <cell r="K1081">
            <v>9049815</v>
          </cell>
          <cell r="L1081">
            <v>0</v>
          </cell>
        </row>
        <row r="1083">
          <cell r="G1083">
            <v>4383964</v>
          </cell>
          <cell r="K1083">
            <v>4383964</v>
          </cell>
          <cell r="L1083">
            <v>0</v>
          </cell>
        </row>
        <row r="1085">
          <cell r="G1085">
            <v>775600</v>
          </cell>
          <cell r="K1085">
            <v>775600</v>
          </cell>
          <cell r="L1085">
            <v>0</v>
          </cell>
        </row>
        <row r="1088">
          <cell r="G1088">
            <v>2089050</v>
          </cell>
          <cell r="K1088">
            <v>2089050</v>
          </cell>
          <cell r="L1088">
            <v>0</v>
          </cell>
        </row>
        <row r="1094">
          <cell r="G1094">
            <v>9992971</v>
          </cell>
          <cell r="K1094">
            <v>9992971</v>
          </cell>
          <cell r="L1094">
            <v>0</v>
          </cell>
        </row>
        <row r="1112">
          <cell r="G1112">
            <v>550000</v>
          </cell>
          <cell r="K1112">
            <v>550000</v>
          </cell>
          <cell r="L1112">
            <v>0</v>
          </cell>
        </row>
        <row r="1114">
          <cell r="G1114">
            <v>629142</v>
          </cell>
          <cell r="K1114">
            <v>629142</v>
          </cell>
          <cell r="L1114">
            <v>0</v>
          </cell>
        </row>
        <row r="1119">
          <cell r="G1119">
            <v>3043989</v>
          </cell>
          <cell r="H1119">
            <v>0</v>
          </cell>
          <cell r="K1119">
            <v>3043989</v>
          </cell>
          <cell r="L1119">
            <v>0</v>
          </cell>
        </row>
        <row r="1121">
          <cell r="G1121">
            <v>333801.87</v>
          </cell>
          <cell r="K1121">
            <v>333801.87</v>
          </cell>
          <cell r="L1121">
            <v>0</v>
          </cell>
        </row>
        <row r="1123">
          <cell r="G1123">
            <v>113103.13</v>
          </cell>
          <cell r="K1123">
            <v>113103.13</v>
          </cell>
          <cell r="L1123">
            <v>0</v>
          </cell>
        </row>
        <row r="1125">
          <cell r="G1125">
            <v>1886920</v>
          </cell>
          <cell r="K1125">
            <v>1886920</v>
          </cell>
          <cell r="L1125">
            <v>0</v>
          </cell>
        </row>
        <row r="1127">
          <cell r="G1127">
            <v>24000000</v>
          </cell>
          <cell r="K1127">
            <v>24000000</v>
          </cell>
          <cell r="L1127">
            <v>0</v>
          </cell>
        </row>
        <row r="1132">
          <cell r="G1132">
            <v>553000</v>
          </cell>
          <cell r="I1132">
            <v>0</v>
          </cell>
          <cell r="K1132">
            <v>553000</v>
          </cell>
          <cell r="L1132">
            <v>0</v>
          </cell>
        </row>
        <row r="1137">
          <cell r="G1137">
            <v>200000</v>
          </cell>
          <cell r="I1137">
            <v>0</v>
          </cell>
          <cell r="K1137">
            <v>200000</v>
          </cell>
          <cell r="L1137">
            <v>0</v>
          </cell>
        </row>
        <row r="1143">
          <cell r="G1143">
            <v>4025340</v>
          </cell>
          <cell r="I1143">
            <v>-322762.94</v>
          </cell>
          <cell r="K1143">
            <v>3702577.06</v>
          </cell>
          <cell r="L1143">
            <v>0</v>
          </cell>
        </row>
        <row r="1145">
          <cell r="G1145">
            <v>260000</v>
          </cell>
          <cell r="K1145">
            <v>260000</v>
          </cell>
          <cell r="L1145">
            <v>0</v>
          </cell>
        </row>
        <row r="1149">
          <cell r="G1149">
            <v>0</v>
          </cell>
          <cell r="I1149">
            <v>322762.94</v>
          </cell>
          <cell r="K1149">
            <v>322762.94</v>
          </cell>
          <cell r="L1149">
            <v>0</v>
          </cell>
        </row>
        <row r="1152">
          <cell r="G1152">
            <v>1100000</v>
          </cell>
          <cell r="K1152">
            <v>1100000</v>
          </cell>
          <cell r="L1152">
            <v>0</v>
          </cell>
        </row>
        <row r="1156">
          <cell r="G1156">
            <v>7931920.4100000001</v>
          </cell>
          <cell r="H1156">
            <v>5052633.3</v>
          </cell>
          <cell r="K1156">
            <v>7931920.4100000001</v>
          </cell>
          <cell r="L1156">
            <v>5052633.3</v>
          </cell>
        </row>
        <row r="1159">
          <cell r="G1159">
            <v>28486446.939999998</v>
          </cell>
          <cell r="H1159">
            <v>18145866.699999999</v>
          </cell>
          <cell r="K1159">
            <v>28486446.939999998</v>
          </cell>
          <cell r="L1159">
            <v>18145866.699999999</v>
          </cell>
        </row>
        <row r="1166">
          <cell r="G1166">
            <v>400000</v>
          </cell>
          <cell r="K1166">
            <v>400000</v>
          </cell>
          <cell r="L1166">
            <v>0</v>
          </cell>
        </row>
        <row r="1168">
          <cell r="G1168">
            <v>23333243.600000001</v>
          </cell>
          <cell r="K1168">
            <v>23333243.600000001</v>
          </cell>
          <cell r="L1168">
            <v>0</v>
          </cell>
        </row>
        <row r="1169">
          <cell r="G1169">
            <v>3054681.9</v>
          </cell>
          <cell r="K1169">
            <v>3054681.9</v>
          </cell>
          <cell r="L1169">
            <v>0</v>
          </cell>
        </row>
        <row r="1170">
          <cell r="G1170">
            <v>1555594</v>
          </cell>
          <cell r="K1170">
            <v>1555594</v>
          </cell>
          <cell r="L1170">
            <v>0</v>
          </cell>
        </row>
        <row r="1172">
          <cell r="I1172">
            <v>124846.91</v>
          </cell>
          <cell r="K1172">
            <v>124846.91</v>
          </cell>
          <cell r="L1172">
            <v>0</v>
          </cell>
        </row>
        <row r="1179">
          <cell r="G1179">
            <v>500000</v>
          </cell>
          <cell r="K1179">
            <v>500000</v>
          </cell>
          <cell r="L1179">
            <v>0</v>
          </cell>
        </row>
        <row r="1191">
          <cell r="G1191">
            <v>406200</v>
          </cell>
          <cell r="H1191">
            <v>406200</v>
          </cell>
          <cell r="K1191">
            <v>406200</v>
          </cell>
          <cell r="L1191">
            <v>406200</v>
          </cell>
        </row>
        <row r="1197">
          <cell r="G1197">
            <v>202658</v>
          </cell>
          <cell r="K1197">
            <v>202658</v>
          </cell>
          <cell r="L1197">
            <v>0</v>
          </cell>
        </row>
        <row r="1211">
          <cell r="G1211">
            <v>0</v>
          </cell>
          <cell r="K1211">
            <v>0</v>
          </cell>
          <cell r="L1211">
            <v>0</v>
          </cell>
        </row>
        <row r="1212">
          <cell r="G1212">
            <v>70000</v>
          </cell>
          <cell r="K1212">
            <v>70000</v>
          </cell>
          <cell r="L1212">
            <v>0</v>
          </cell>
        </row>
        <row r="1215">
          <cell r="G1215">
            <v>194160</v>
          </cell>
          <cell r="K1215">
            <v>194160</v>
          </cell>
          <cell r="L1215">
            <v>0</v>
          </cell>
        </row>
        <row r="1219">
          <cell r="G1219">
            <v>2234400.9</v>
          </cell>
          <cell r="K1219">
            <v>2234400.9</v>
          </cell>
          <cell r="L1219">
            <v>0</v>
          </cell>
        </row>
        <row r="1221">
          <cell r="G1221">
            <v>186000</v>
          </cell>
          <cell r="I1221">
            <v>0</v>
          </cell>
          <cell r="K1221">
            <v>186000</v>
          </cell>
          <cell r="L1221">
            <v>0</v>
          </cell>
        </row>
        <row r="1223">
          <cell r="G1223">
            <v>1740232.42</v>
          </cell>
          <cell r="K1223">
            <v>1740232.42</v>
          </cell>
          <cell r="L1223">
            <v>0</v>
          </cell>
        </row>
        <row r="1225">
          <cell r="G1225">
            <v>260000</v>
          </cell>
          <cell r="K1225">
            <v>260000</v>
          </cell>
          <cell r="L1225">
            <v>0</v>
          </cell>
        </row>
        <row r="1226">
          <cell r="G1226">
            <v>100000</v>
          </cell>
          <cell r="K1226">
            <v>100000</v>
          </cell>
          <cell r="L1226">
            <v>0</v>
          </cell>
        </row>
        <row r="1228">
          <cell r="G1228">
            <v>4722610.01</v>
          </cell>
          <cell r="K1228">
            <v>4722610.01</v>
          </cell>
          <cell r="L1228">
            <v>0</v>
          </cell>
        </row>
        <row r="1234">
          <cell r="G1234">
            <v>240000</v>
          </cell>
          <cell r="K1234">
            <v>240000</v>
          </cell>
          <cell r="L1234">
            <v>0</v>
          </cell>
        </row>
        <row r="1237">
          <cell r="G1237">
            <v>0</v>
          </cell>
          <cell r="K1237">
            <v>0</v>
          </cell>
          <cell r="L1237">
            <v>0</v>
          </cell>
        </row>
        <row r="1240">
          <cell r="G1240">
            <v>72000</v>
          </cell>
          <cell r="K1240">
            <v>72000</v>
          </cell>
          <cell r="L1240">
            <v>0</v>
          </cell>
        </row>
        <row r="1244">
          <cell r="G1244">
            <v>117500</v>
          </cell>
          <cell r="K1244">
            <v>117500</v>
          </cell>
          <cell r="L1244">
            <v>0</v>
          </cell>
        </row>
        <row r="1245">
          <cell r="G1245">
            <v>3000</v>
          </cell>
          <cell r="K1245">
            <v>3000</v>
          </cell>
          <cell r="L1245">
            <v>0</v>
          </cell>
        </row>
        <row r="1260">
          <cell r="G1260">
            <v>70000</v>
          </cell>
          <cell r="K1260">
            <v>70000</v>
          </cell>
          <cell r="L1260">
            <v>0</v>
          </cell>
        </row>
        <row r="1261">
          <cell r="G1261">
            <v>30000</v>
          </cell>
          <cell r="K1261">
            <v>30000</v>
          </cell>
          <cell r="L1261">
            <v>0</v>
          </cell>
        </row>
        <row r="1268">
          <cell r="G1268">
            <v>50000</v>
          </cell>
          <cell r="K1268">
            <v>50000</v>
          </cell>
          <cell r="L1268">
            <v>0</v>
          </cell>
        </row>
        <row r="1272">
          <cell r="G1272">
            <v>1244938.83</v>
          </cell>
          <cell r="K1272">
            <v>1244938.83</v>
          </cell>
          <cell r="L1272">
            <v>0</v>
          </cell>
        </row>
        <row r="1274">
          <cell r="G1274">
            <v>1208042.1299999999</v>
          </cell>
          <cell r="K1274">
            <v>1208042.1299999999</v>
          </cell>
          <cell r="L1274">
            <v>0</v>
          </cell>
        </row>
        <row r="1286">
          <cell r="G1286">
            <v>105000</v>
          </cell>
          <cell r="K1286">
            <v>105000</v>
          </cell>
          <cell r="L1286">
            <v>0</v>
          </cell>
        </row>
        <row r="1289">
          <cell r="K1289">
            <v>0</v>
          </cell>
          <cell r="L1289">
            <v>0</v>
          </cell>
        </row>
        <row r="1297">
          <cell r="G1297">
            <v>68000</v>
          </cell>
          <cell r="K1297">
            <v>68000</v>
          </cell>
          <cell r="L1297">
            <v>0</v>
          </cell>
        </row>
        <row r="1298">
          <cell r="G1298">
            <v>4900</v>
          </cell>
          <cell r="K1298">
            <v>4900</v>
          </cell>
          <cell r="L1298">
            <v>0</v>
          </cell>
        </row>
        <row r="1306">
          <cell r="G1306">
            <v>9142181.7699999996</v>
          </cell>
          <cell r="K1306">
            <v>9142181.7699999996</v>
          </cell>
          <cell r="L1306">
            <v>0</v>
          </cell>
        </row>
        <row r="1315">
          <cell r="G1315">
            <v>40000</v>
          </cell>
          <cell r="K1315">
            <v>40000</v>
          </cell>
          <cell r="L1315">
            <v>0</v>
          </cell>
        </row>
        <row r="1316">
          <cell r="G1316">
            <v>44000</v>
          </cell>
          <cell r="K1316">
            <v>44000</v>
          </cell>
          <cell r="L1316">
            <v>0</v>
          </cell>
        </row>
        <row r="1319">
          <cell r="G1319">
            <v>378400</v>
          </cell>
          <cell r="I1319">
            <v>0</v>
          </cell>
          <cell r="K1319">
            <v>378400</v>
          </cell>
          <cell r="L1319">
            <v>0</v>
          </cell>
        </row>
        <row r="1325">
          <cell r="G1325">
            <v>200000</v>
          </cell>
          <cell r="I1325">
            <v>0</v>
          </cell>
          <cell r="K1325">
            <v>200000</v>
          </cell>
          <cell r="L1325">
            <v>0</v>
          </cell>
        </row>
        <row r="1329">
          <cell r="G1329">
            <v>600000</v>
          </cell>
          <cell r="K1329">
            <v>600000</v>
          </cell>
          <cell r="L1329">
            <v>0</v>
          </cell>
        </row>
        <row r="1335">
          <cell r="G1335">
            <v>4590000</v>
          </cell>
          <cell r="K1335">
            <v>4590000</v>
          </cell>
          <cell r="L1335">
            <v>0</v>
          </cell>
        </row>
        <row r="1338">
          <cell r="G1338">
            <v>1200000</v>
          </cell>
          <cell r="K1338">
            <v>1200000</v>
          </cell>
          <cell r="L1338">
            <v>0</v>
          </cell>
        </row>
        <row r="1339">
          <cell r="G1339">
            <v>314000</v>
          </cell>
          <cell r="K1339">
            <v>314000</v>
          </cell>
          <cell r="L1339">
            <v>0</v>
          </cell>
        </row>
        <row r="1340">
          <cell r="G1340">
            <v>1000</v>
          </cell>
          <cell r="K1340">
            <v>1000</v>
          </cell>
          <cell r="L1340">
            <v>0</v>
          </cell>
        </row>
        <row r="1344">
          <cell r="G1344">
            <v>645243</v>
          </cell>
          <cell r="K1344">
            <v>645243</v>
          </cell>
          <cell r="L1344">
            <v>0</v>
          </cell>
        </row>
        <row r="1347">
          <cell r="G1347">
            <v>30000</v>
          </cell>
          <cell r="K1347">
            <v>30000</v>
          </cell>
          <cell r="L1347">
            <v>0</v>
          </cell>
        </row>
        <row r="1351">
          <cell r="G1351">
            <v>197600</v>
          </cell>
          <cell r="K1351">
            <v>197600</v>
          </cell>
          <cell r="L1351">
            <v>0</v>
          </cell>
        </row>
        <row r="1352">
          <cell r="G1352">
            <v>3500</v>
          </cell>
          <cell r="K1352">
            <v>3500</v>
          </cell>
          <cell r="L1352">
            <v>0</v>
          </cell>
        </row>
        <row r="1364">
          <cell r="G1364">
            <v>573836.29</v>
          </cell>
          <cell r="I1364">
            <v>2286160</v>
          </cell>
          <cell r="K1364">
            <v>2859996.29</v>
          </cell>
          <cell r="L1364">
            <v>0</v>
          </cell>
        </row>
        <row r="1367">
          <cell r="G1367">
            <v>570728</v>
          </cell>
          <cell r="K1367">
            <v>570728</v>
          </cell>
          <cell r="L1367">
            <v>0</v>
          </cell>
        </row>
        <row r="1371">
          <cell r="G1371">
            <v>19119046.699999999</v>
          </cell>
          <cell r="I1371">
            <v>191722.33</v>
          </cell>
          <cell r="K1371">
            <v>19310769.029999997</v>
          </cell>
          <cell r="L1371">
            <v>0</v>
          </cell>
        </row>
        <row r="1372">
          <cell r="G1372">
            <v>2179569.83</v>
          </cell>
          <cell r="I1372">
            <v>409600.01</v>
          </cell>
          <cell r="K1372">
            <v>2589169.84</v>
          </cell>
          <cell r="L1372">
            <v>0</v>
          </cell>
        </row>
        <row r="1373">
          <cell r="G1373">
            <v>14008.16</v>
          </cell>
          <cell r="K1373">
            <v>14008.16</v>
          </cell>
          <cell r="L1373">
            <v>0</v>
          </cell>
        </row>
        <row r="1387">
          <cell r="G1387">
            <v>11982778.050000001</v>
          </cell>
          <cell r="H1387">
            <v>11982778.050000001</v>
          </cell>
          <cell r="K1387">
            <v>11982778.050000001</v>
          </cell>
          <cell r="L1387">
            <v>11982778.050000001</v>
          </cell>
        </row>
        <row r="1389">
          <cell r="G1389">
            <v>1941739.17</v>
          </cell>
          <cell r="K1389">
            <v>1941739.17</v>
          </cell>
          <cell r="L1389">
            <v>0</v>
          </cell>
        </row>
        <row r="1391">
          <cell r="G1391">
            <v>18186775.819999997</v>
          </cell>
          <cell r="K1391">
            <v>18186775.819999997</v>
          </cell>
          <cell r="L1391">
            <v>0</v>
          </cell>
        </row>
        <row r="1394">
          <cell r="K1394">
            <v>0</v>
          </cell>
          <cell r="L1394">
            <v>0</v>
          </cell>
        </row>
        <row r="1400">
          <cell r="G1400">
            <v>12129000</v>
          </cell>
          <cell r="I1400">
            <v>0</v>
          </cell>
          <cell r="K1400">
            <v>12129000</v>
          </cell>
          <cell r="L1400">
            <v>0</v>
          </cell>
        </row>
        <row r="1407">
          <cell r="G1407">
            <v>3637600</v>
          </cell>
          <cell r="H1407">
            <v>3637600</v>
          </cell>
          <cell r="K1407">
            <v>3637600</v>
          </cell>
          <cell r="L1407">
            <v>3637600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55"/>
  <sheetViews>
    <sheetView tabSelected="1" workbookViewId="0">
      <selection activeCell="L11" sqref="L11"/>
    </sheetView>
  </sheetViews>
  <sheetFormatPr defaultRowHeight="15" x14ac:dyDescent="0.25"/>
  <cols>
    <col min="1" max="1" width="38.7109375" style="41" customWidth="1"/>
    <col min="2" max="2" width="6.28515625" style="42" customWidth="1"/>
    <col min="3" max="3" width="6.5703125" style="42" customWidth="1"/>
    <col min="4" max="4" width="11.28515625" style="42" customWidth="1"/>
    <col min="5" max="5" width="7" style="42" customWidth="1"/>
    <col min="6" max="6" width="16.28515625" style="4" hidden="1" customWidth="1"/>
    <col min="7" max="7" width="16" style="4" hidden="1" customWidth="1"/>
    <col min="8" max="8" width="15.85546875" style="4" hidden="1" customWidth="1"/>
    <col min="9" max="9" width="14.28515625" style="4" hidden="1" customWidth="1"/>
    <col min="10" max="10" width="16.28515625" style="4" customWidth="1"/>
    <col min="11" max="11" width="16" style="4" customWidth="1"/>
    <col min="12" max="12" width="20.42578125" customWidth="1"/>
    <col min="13" max="13" width="13.28515625" bestFit="1" customWidth="1"/>
  </cols>
  <sheetData>
    <row r="1" spans="1:11" x14ac:dyDescent="0.25">
      <c r="A1" s="52" t="s">
        <v>719</v>
      </c>
      <c r="B1" s="52"/>
      <c r="C1" s="52"/>
      <c r="D1" s="52"/>
      <c r="E1" s="52"/>
      <c r="F1" s="52"/>
      <c r="G1" s="52"/>
      <c r="H1" s="52"/>
      <c r="I1" s="52"/>
      <c r="J1" s="52"/>
      <c r="K1" s="52"/>
    </row>
    <row r="2" spans="1:11" ht="19.5" customHeight="1" x14ac:dyDescent="0.25">
      <c r="A2" s="53" t="s">
        <v>720</v>
      </c>
      <c r="B2" s="53"/>
      <c r="C2" s="53"/>
      <c r="D2" s="53"/>
      <c r="E2" s="53"/>
      <c r="F2" s="53"/>
      <c r="G2" s="53"/>
      <c r="H2" s="53"/>
      <c r="I2" s="53"/>
      <c r="J2" s="53"/>
      <c r="K2" s="53"/>
    </row>
    <row r="3" spans="1:11" x14ac:dyDescent="0.25">
      <c r="A3" s="54" t="s">
        <v>0</v>
      </c>
      <c r="B3" s="54"/>
      <c r="C3" s="54"/>
      <c r="D3" s="54"/>
      <c r="E3" s="54"/>
      <c r="F3" s="54"/>
      <c r="G3" s="54"/>
      <c r="H3" s="54"/>
      <c r="I3" s="54"/>
      <c r="J3" s="54"/>
      <c r="K3" s="54"/>
    </row>
    <row r="4" spans="1:11" x14ac:dyDescent="0.25">
      <c r="A4" s="1"/>
      <c r="B4" s="2"/>
      <c r="C4" s="2"/>
      <c r="D4" s="2"/>
      <c r="E4" s="2"/>
      <c r="F4" s="3"/>
      <c r="G4" s="3"/>
      <c r="K4" s="5" t="s">
        <v>721</v>
      </c>
    </row>
    <row r="5" spans="1:11" x14ac:dyDescent="0.25">
      <c r="A5" s="1"/>
      <c r="B5" s="2"/>
      <c r="C5" s="2"/>
      <c r="D5" s="2"/>
      <c r="E5" s="2"/>
      <c r="F5" s="3"/>
      <c r="G5" s="3"/>
      <c r="K5" s="67" t="s">
        <v>720</v>
      </c>
    </row>
    <row r="6" spans="1:11" x14ac:dyDescent="0.25">
      <c r="A6" s="1"/>
      <c r="B6" s="2"/>
      <c r="C6" s="2"/>
      <c r="D6" s="2"/>
      <c r="E6" s="2"/>
      <c r="F6" s="3"/>
      <c r="G6" s="3"/>
      <c r="K6" s="5" t="s">
        <v>722</v>
      </c>
    </row>
    <row r="7" spans="1:11" x14ac:dyDescent="0.25">
      <c r="A7" s="1"/>
      <c r="B7" s="2"/>
      <c r="C7" s="2"/>
      <c r="D7" s="2"/>
      <c r="E7" s="2"/>
      <c r="F7" s="3"/>
      <c r="G7" s="3"/>
      <c r="K7" s="5"/>
    </row>
    <row r="8" spans="1:11" ht="63" customHeight="1" x14ac:dyDescent="0.25">
      <c r="A8" s="55" t="s">
        <v>1</v>
      </c>
      <c r="B8" s="55"/>
      <c r="C8" s="55"/>
      <c r="D8" s="55"/>
      <c r="E8" s="55"/>
      <c r="F8" s="55"/>
      <c r="G8" s="55"/>
      <c r="H8" s="55"/>
      <c r="I8" s="55"/>
      <c r="J8" s="55"/>
      <c r="K8" s="55"/>
    </row>
    <row r="9" spans="1:11" x14ac:dyDescent="0.25">
      <c r="A9" s="6" t="s">
        <v>2</v>
      </c>
      <c r="B9" s="56"/>
      <c r="C9" s="56"/>
      <c r="D9" s="56"/>
      <c r="E9" s="56"/>
      <c r="F9" s="56"/>
      <c r="G9" s="56"/>
      <c r="K9" s="7" t="s">
        <v>3</v>
      </c>
    </row>
    <row r="10" spans="1:11" s="8" customFormat="1" ht="15" customHeight="1" x14ac:dyDescent="0.25">
      <c r="A10" s="57" t="s">
        <v>4</v>
      </c>
      <c r="B10" s="59" t="s">
        <v>5</v>
      </c>
      <c r="C10" s="59" t="s">
        <v>6</v>
      </c>
      <c r="D10" s="59" t="s">
        <v>7</v>
      </c>
      <c r="E10" s="59" t="s">
        <v>8</v>
      </c>
      <c r="F10" s="62" t="s">
        <v>9</v>
      </c>
      <c r="G10" s="64" t="s">
        <v>10</v>
      </c>
      <c r="H10" s="66" t="s">
        <v>11</v>
      </c>
      <c r="I10" s="66" t="s">
        <v>11</v>
      </c>
      <c r="J10" s="50" t="s">
        <v>9</v>
      </c>
      <c r="K10" s="51" t="s">
        <v>10</v>
      </c>
    </row>
    <row r="11" spans="1:11" s="8" customFormat="1" ht="48.75" customHeight="1" x14ac:dyDescent="0.25">
      <c r="A11" s="58" t="s">
        <v>2</v>
      </c>
      <c r="B11" s="60" t="s">
        <v>2</v>
      </c>
      <c r="C11" s="60" t="s">
        <v>2</v>
      </c>
      <c r="D11" s="60" t="s">
        <v>2</v>
      </c>
      <c r="E11" s="60" t="s">
        <v>2</v>
      </c>
      <c r="F11" s="63" t="s">
        <v>2</v>
      </c>
      <c r="G11" s="65" t="s">
        <v>2</v>
      </c>
      <c r="H11" s="66"/>
      <c r="I11" s="66"/>
      <c r="J11" s="50" t="s">
        <v>2</v>
      </c>
      <c r="K11" s="51" t="s">
        <v>2</v>
      </c>
    </row>
    <row r="12" spans="1:11" x14ac:dyDescent="0.25">
      <c r="A12" s="9" t="s">
        <v>12</v>
      </c>
      <c r="B12" s="10" t="s">
        <v>13</v>
      </c>
      <c r="C12" s="10" t="s">
        <v>2</v>
      </c>
      <c r="D12" s="10" t="s">
        <v>2</v>
      </c>
      <c r="E12" s="11" t="s">
        <v>2</v>
      </c>
      <c r="F12" s="12">
        <f>F13+F21+F44+F79+F95+F100+F74</f>
        <v>192647186.75999999</v>
      </c>
      <c r="G12" s="12">
        <f t="shared" ref="G12:K12" si="0">G13+G21+G44+G79+G95+G100+G74</f>
        <v>669414.64000000013</v>
      </c>
      <c r="H12" s="12">
        <f t="shared" si="0"/>
        <v>305307.06</v>
      </c>
      <c r="I12" s="12">
        <f t="shared" si="0"/>
        <v>0</v>
      </c>
      <c r="J12" s="12">
        <f t="shared" si="0"/>
        <v>192952493.81999999</v>
      </c>
      <c r="K12" s="12">
        <f t="shared" si="0"/>
        <v>669414.64000000013</v>
      </c>
    </row>
    <row r="13" spans="1:11" ht="38.25" x14ac:dyDescent="0.25">
      <c r="A13" s="9" t="s">
        <v>14</v>
      </c>
      <c r="B13" s="10" t="s">
        <v>13</v>
      </c>
      <c r="C13" s="10" t="s">
        <v>15</v>
      </c>
      <c r="D13" s="10" t="s">
        <v>2</v>
      </c>
      <c r="E13" s="11" t="s">
        <v>2</v>
      </c>
      <c r="F13" s="12">
        <f>F14</f>
        <v>2871081.9899999998</v>
      </c>
      <c r="G13" s="12">
        <f t="shared" ref="G13:K14" si="1">G14</f>
        <v>0</v>
      </c>
      <c r="H13" s="12">
        <f t="shared" si="1"/>
        <v>0</v>
      </c>
      <c r="I13" s="12">
        <f t="shared" si="1"/>
        <v>0</v>
      </c>
      <c r="J13" s="12">
        <f t="shared" si="1"/>
        <v>2871081.9899999998</v>
      </c>
      <c r="K13" s="12">
        <f t="shared" si="1"/>
        <v>0</v>
      </c>
    </row>
    <row r="14" spans="1:11" x14ac:dyDescent="0.25">
      <c r="A14" s="13" t="s">
        <v>16</v>
      </c>
      <c r="B14" s="10" t="s">
        <v>13</v>
      </c>
      <c r="C14" s="10" t="s">
        <v>15</v>
      </c>
      <c r="D14" s="10" t="s">
        <v>17</v>
      </c>
      <c r="E14" s="11"/>
      <c r="F14" s="12">
        <f>F15</f>
        <v>2871081.9899999998</v>
      </c>
      <c r="G14" s="12">
        <f t="shared" si="1"/>
        <v>0</v>
      </c>
      <c r="H14" s="12">
        <f t="shared" si="1"/>
        <v>0</v>
      </c>
      <c r="I14" s="12">
        <f t="shared" si="1"/>
        <v>0</v>
      </c>
      <c r="J14" s="12">
        <f t="shared" si="1"/>
        <v>2871081.9899999998</v>
      </c>
      <c r="K14" s="12">
        <f t="shared" si="1"/>
        <v>0</v>
      </c>
    </row>
    <row r="15" spans="1:11" ht="38.25" x14ac:dyDescent="0.25">
      <c r="A15" s="13" t="s">
        <v>18</v>
      </c>
      <c r="B15" s="10" t="s">
        <v>13</v>
      </c>
      <c r="C15" s="10" t="s">
        <v>15</v>
      </c>
      <c r="D15" s="10" t="s">
        <v>19</v>
      </c>
      <c r="E15" s="11"/>
      <c r="F15" s="12">
        <f>F16+F18</f>
        <v>2871081.9899999998</v>
      </c>
      <c r="G15" s="12">
        <f t="shared" ref="G15:K15" si="2">G16+G18</f>
        <v>0</v>
      </c>
      <c r="H15" s="12">
        <f t="shared" si="2"/>
        <v>0</v>
      </c>
      <c r="I15" s="12">
        <f t="shared" si="2"/>
        <v>0</v>
      </c>
      <c r="J15" s="12">
        <f t="shared" si="2"/>
        <v>2871081.9899999998</v>
      </c>
      <c r="K15" s="12">
        <f t="shared" si="2"/>
        <v>0</v>
      </c>
    </row>
    <row r="16" spans="1:11" ht="25.5" x14ac:dyDescent="0.25">
      <c r="A16" s="14" t="s">
        <v>20</v>
      </c>
      <c r="B16" s="10" t="s">
        <v>13</v>
      </c>
      <c r="C16" s="10" t="s">
        <v>15</v>
      </c>
      <c r="D16" s="10" t="s">
        <v>21</v>
      </c>
      <c r="E16" s="11"/>
      <c r="F16" s="12">
        <f t="shared" ref="F16:K16" si="3">F17</f>
        <v>2471081.9899999998</v>
      </c>
      <c r="G16" s="12">
        <f t="shared" si="3"/>
        <v>0</v>
      </c>
      <c r="H16" s="12">
        <f t="shared" si="3"/>
        <v>0</v>
      </c>
      <c r="I16" s="12">
        <f t="shared" si="3"/>
        <v>0</v>
      </c>
      <c r="J16" s="12">
        <f t="shared" si="3"/>
        <v>2471081.9899999998</v>
      </c>
      <c r="K16" s="12">
        <f t="shared" si="3"/>
        <v>0</v>
      </c>
    </row>
    <row r="17" spans="1:11" ht="76.5" x14ac:dyDescent="0.25">
      <c r="A17" s="14" t="s">
        <v>22</v>
      </c>
      <c r="B17" s="10" t="s">
        <v>13</v>
      </c>
      <c r="C17" s="10" t="s">
        <v>15</v>
      </c>
      <c r="D17" s="10" t="s">
        <v>21</v>
      </c>
      <c r="E17" s="11">
        <v>100</v>
      </c>
      <c r="F17" s="12">
        <f>'[1]9.ведомства'!G16</f>
        <v>2471081.9899999998</v>
      </c>
      <c r="G17" s="12">
        <f>'[1]9.ведомства'!H16</f>
        <v>0</v>
      </c>
      <c r="H17" s="12">
        <f>'[1]9.ведомства'!I16</f>
        <v>0</v>
      </c>
      <c r="I17" s="12">
        <f>'[1]9.ведомства'!J16</f>
        <v>0</v>
      </c>
      <c r="J17" s="12">
        <f>'[1]9.ведомства'!K16</f>
        <v>2471081.9899999998</v>
      </c>
      <c r="K17" s="12">
        <f>'[1]9.ведомства'!L16</f>
        <v>0</v>
      </c>
    </row>
    <row r="18" spans="1:11" ht="25.5" x14ac:dyDescent="0.25">
      <c r="A18" s="15" t="s">
        <v>23</v>
      </c>
      <c r="B18" s="10" t="s">
        <v>13</v>
      </c>
      <c r="C18" s="10" t="s">
        <v>15</v>
      </c>
      <c r="D18" s="10" t="s">
        <v>24</v>
      </c>
      <c r="E18" s="11"/>
      <c r="F18" s="12">
        <f t="shared" ref="F18:K18" si="4">SUM(F19:F20)</f>
        <v>400000</v>
      </c>
      <c r="G18" s="12">
        <f t="shared" si="4"/>
        <v>0</v>
      </c>
      <c r="H18" s="12">
        <f t="shared" si="4"/>
        <v>0</v>
      </c>
      <c r="I18" s="12">
        <f t="shared" si="4"/>
        <v>0</v>
      </c>
      <c r="J18" s="12">
        <f t="shared" si="4"/>
        <v>400000</v>
      </c>
      <c r="K18" s="12">
        <f t="shared" si="4"/>
        <v>0</v>
      </c>
    </row>
    <row r="19" spans="1:11" ht="76.5" x14ac:dyDescent="0.25">
      <c r="A19" s="14" t="s">
        <v>22</v>
      </c>
      <c r="B19" s="10" t="s">
        <v>13</v>
      </c>
      <c r="C19" s="10" t="s">
        <v>15</v>
      </c>
      <c r="D19" s="10" t="s">
        <v>24</v>
      </c>
      <c r="E19" s="11">
        <v>100</v>
      </c>
      <c r="F19" s="12">
        <f>'[1]9.ведомства'!G18</f>
        <v>270000</v>
      </c>
      <c r="G19" s="12">
        <f>'[1]9.ведомства'!H18</f>
        <v>0</v>
      </c>
      <c r="H19" s="12">
        <f>'[1]9.ведомства'!I18</f>
        <v>0</v>
      </c>
      <c r="I19" s="12">
        <f>'[1]9.ведомства'!J18</f>
        <v>0</v>
      </c>
      <c r="J19" s="12">
        <f>'[1]9.ведомства'!K18</f>
        <v>270000</v>
      </c>
      <c r="K19" s="12">
        <f>'[1]9.ведомства'!L18</f>
        <v>0</v>
      </c>
    </row>
    <row r="20" spans="1:11" ht="25.5" x14ac:dyDescent="0.25">
      <c r="A20" s="14" t="s">
        <v>25</v>
      </c>
      <c r="B20" s="10" t="s">
        <v>13</v>
      </c>
      <c r="C20" s="10" t="s">
        <v>15</v>
      </c>
      <c r="D20" s="10" t="s">
        <v>24</v>
      </c>
      <c r="E20" s="10" t="s">
        <v>26</v>
      </c>
      <c r="F20" s="12">
        <f>'[1]9.ведомства'!G19</f>
        <v>130000</v>
      </c>
      <c r="G20" s="12">
        <f>'[1]9.ведомства'!H19</f>
        <v>0</v>
      </c>
      <c r="H20" s="12">
        <f>'[1]9.ведомства'!I19</f>
        <v>0</v>
      </c>
      <c r="I20" s="12">
        <f>'[1]9.ведомства'!J19</f>
        <v>0</v>
      </c>
      <c r="J20" s="12">
        <f>'[1]9.ведомства'!K19</f>
        <v>130000</v>
      </c>
      <c r="K20" s="12">
        <f>'[1]9.ведомства'!L19</f>
        <v>0</v>
      </c>
    </row>
    <row r="21" spans="1:11" ht="51" x14ac:dyDescent="0.25">
      <c r="A21" s="14" t="s">
        <v>28</v>
      </c>
      <c r="B21" s="10" t="s">
        <v>13</v>
      </c>
      <c r="C21" s="10" t="s">
        <v>29</v>
      </c>
      <c r="D21" s="10"/>
      <c r="E21" s="10"/>
      <c r="F21" s="12">
        <f t="shared" ref="F21:K21" si="5">F31+F22</f>
        <v>9507403.3300000001</v>
      </c>
      <c r="G21" s="12">
        <f t="shared" si="5"/>
        <v>0</v>
      </c>
      <c r="H21" s="12">
        <f t="shared" si="5"/>
        <v>0</v>
      </c>
      <c r="I21" s="12">
        <f t="shared" si="5"/>
        <v>0</v>
      </c>
      <c r="J21" s="12">
        <f t="shared" si="5"/>
        <v>9507403.3300000001</v>
      </c>
      <c r="K21" s="12">
        <f t="shared" si="5"/>
        <v>0</v>
      </c>
    </row>
    <row r="22" spans="1:11" ht="38.25" x14ac:dyDescent="0.25">
      <c r="A22" s="14" t="s">
        <v>30</v>
      </c>
      <c r="B22" s="10" t="s">
        <v>13</v>
      </c>
      <c r="C22" s="10" t="s">
        <v>29</v>
      </c>
      <c r="D22" s="10" t="s">
        <v>31</v>
      </c>
      <c r="E22" s="10"/>
      <c r="F22" s="12">
        <f t="shared" ref="F22:K22" si="6">F23</f>
        <v>264160</v>
      </c>
      <c r="G22" s="12">
        <f t="shared" si="6"/>
        <v>0</v>
      </c>
      <c r="H22" s="12">
        <f t="shared" si="6"/>
        <v>0</v>
      </c>
      <c r="I22" s="12">
        <f t="shared" si="6"/>
        <v>0</v>
      </c>
      <c r="J22" s="12">
        <f t="shared" si="6"/>
        <v>264160</v>
      </c>
      <c r="K22" s="12">
        <f t="shared" si="6"/>
        <v>0</v>
      </c>
    </row>
    <row r="23" spans="1:11" ht="38.25" x14ac:dyDescent="0.25">
      <c r="A23" s="14" t="s">
        <v>32</v>
      </c>
      <c r="B23" s="10" t="s">
        <v>13</v>
      </c>
      <c r="C23" s="10" t="s">
        <v>29</v>
      </c>
      <c r="D23" s="10" t="s">
        <v>33</v>
      </c>
      <c r="E23" s="11"/>
      <c r="F23" s="12">
        <f t="shared" ref="F23:K23" si="7">F24+F28</f>
        <v>264160</v>
      </c>
      <c r="G23" s="12">
        <f t="shared" si="7"/>
        <v>0</v>
      </c>
      <c r="H23" s="12">
        <f t="shared" si="7"/>
        <v>0</v>
      </c>
      <c r="I23" s="12">
        <f t="shared" si="7"/>
        <v>0</v>
      </c>
      <c r="J23" s="12">
        <f t="shared" si="7"/>
        <v>264160</v>
      </c>
      <c r="K23" s="12">
        <f t="shared" si="7"/>
        <v>0</v>
      </c>
    </row>
    <row r="24" spans="1:11" ht="51" x14ac:dyDescent="0.25">
      <c r="A24" s="14" t="s">
        <v>34</v>
      </c>
      <c r="B24" s="10" t="s">
        <v>13</v>
      </c>
      <c r="C24" s="10" t="s">
        <v>29</v>
      </c>
      <c r="D24" s="10" t="s">
        <v>35</v>
      </c>
      <c r="E24" s="11"/>
      <c r="F24" s="12">
        <f t="shared" ref="F24:K24" si="8">F25</f>
        <v>70000</v>
      </c>
      <c r="G24" s="12">
        <f t="shared" si="8"/>
        <v>0</v>
      </c>
      <c r="H24" s="12">
        <f t="shared" si="8"/>
        <v>0</v>
      </c>
      <c r="I24" s="12">
        <f t="shared" si="8"/>
        <v>0</v>
      </c>
      <c r="J24" s="12">
        <f t="shared" si="8"/>
        <v>70000</v>
      </c>
      <c r="K24" s="12">
        <f t="shared" si="8"/>
        <v>0</v>
      </c>
    </row>
    <row r="25" spans="1:11" ht="25.5" x14ac:dyDescent="0.25">
      <c r="A25" s="14" t="s">
        <v>36</v>
      </c>
      <c r="B25" s="10" t="s">
        <v>13</v>
      </c>
      <c r="C25" s="10" t="s">
        <v>29</v>
      </c>
      <c r="D25" s="10" t="s">
        <v>37</v>
      </c>
      <c r="E25" s="11"/>
      <c r="F25" s="12">
        <f t="shared" ref="F25:K25" si="9">SUM(F26:F27)</f>
        <v>70000</v>
      </c>
      <c r="G25" s="12">
        <f t="shared" si="9"/>
        <v>0</v>
      </c>
      <c r="H25" s="12">
        <f t="shared" si="9"/>
        <v>0</v>
      </c>
      <c r="I25" s="12">
        <f t="shared" si="9"/>
        <v>0</v>
      </c>
      <c r="J25" s="12">
        <f t="shared" si="9"/>
        <v>70000</v>
      </c>
      <c r="K25" s="12">
        <f t="shared" si="9"/>
        <v>0</v>
      </c>
    </row>
    <row r="26" spans="1:11" ht="76.5" x14ac:dyDescent="0.25">
      <c r="A26" s="14" t="s">
        <v>22</v>
      </c>
      <c r="B26" s="10" t="s">
        <v>13</v>
      </c>
      <c r="C26" s="10" t="s">
        <v>29</v>
      </c>
      <c r="D26" s="10" t="s">
        <v>37</v>
      </c>
      <c r="E26" s="11">
        <v>100</v>
      </c>
      <c r="F26" s="12">
        <f>'[1]9.ведомства'!G1211</f>
        <v>0</v>
      </c>
      <c r="G26" s="12">
        <f>'[1]9.ведомства'!H1211</f>
        <v>0</v>
      </c>
      <c r="H26" s="12">
        <f>'[1]9.ведомства'!I1211</f>
        <v>0</v>
      </c>
      <c r="I26" s="12">
        <f>'[1]9.ведомства'!J1211</f>
        <v>0</v>
      </c>
      <c r="J26" s="12">
        <f>'[1]9.ведомства'!K1211</f>
        <v>0</v>
      </c>
      <c r="K26" s="12">
        <f>'[1]9.ведомства'!L1211</f>
        <v>0</v>
      </c>
    </row>
    <row r="27" spans="1:11" ht="25.5" x14ac:dyDescent="0.25">
      <c r="A27" s="14" t="s">
        <v>25</v>
      </c>
      <c r="B27" s="10" t="s">
        <v>13</v>
      </c>
      <c r="C27" s="10" t="s">
        <v>29</v>
      </c>
      <c r="D27" s="10" t="s">
        <v>37</v>
      </c>
      <c r="E27" s="11">
        <v>200</v>
      </c>
      <c r="F27" s="12">
        <f>'[1]9.ведомства'!G1212</f>
        <v>70000</v>
      </c>
      <c r="G27" s="12">
        <f>'[1]9.ведомства'!H1212</f>
        <v>0</v>
      </c>
      <c r="H27" s="12">
        <f>'[1]9.ведомства'!I1212</f>
        <v>0</v>
      </c>
      <c r="I27" s="12">
        <f>'[1]9.ведомства'!J1212</f>
        <v>0</v>
      </c>
      <c r="J27" s="12">
        <f>'[1]9.ведомства'!K1212</f>
        <v>70000</v>
      </c>
      <c r="K27" s="12">
        <f>'[1]9.ведомства'!L1212</f>
        <v>0</v>
      </c>
    </row>
    <row r="28" spans="1:11" ht="63.75" x14ac:dyDescent="0.25">
      <c r="A28" s="14" t="s">
        <v>38</v>
      </c>
      <c r="B28" s="10" t="s">
        <v>13</v>
      </c>
      <c r="C28" s="10" t="s">
        <v>29</v>
      </c>
      <c r="D28" s="10" t="s">
        <v>39</v>
      </c>
      <c r="E28" s="11"/>
      <c r="F28" s="12">
        <f>F29</f>
        <v>194160</v>
      </c>
      <c r="G28" s="12">
        <f>G29</f>
        <v>0</v>
      </c>
      <c r="H28" s="12">
        <f t="shared" ref="H28:K29" si="10">H29</f>
        <v>0</v>
      </c>
      <c r="I28" s="12">
        <f t="shared" si="10"/>
        <v>0</v>
      </c>
      <c r="J28" s="12">
        <f t="shared" si="10"/>
        <v>194160</v>
      </c>
      <c r="K28" s="12">
        <f t="shared" si="10"/>
        <v>0</v>
      </c>
    </row>
    <row r="29" spans="1:11" ht="63.75" x14ac:dyDescent="0.25">
      <c r="A29" s="14" t="s">
        <v>27</v>
      </c>
      <c r="B29" s="10" t="s">
        <v>13</v>
      </c>
      <c r="C29" s="10" t="s">
        <v>29</v>
      </c>
      <c r="D29" s="10" t="s">
        <v>40</v>
      </c>
      <c r="E29" s="11"/>
      <c r="F29" s="12">
        <f>F30</f>
        <v>194160</v>
      </c>
      <c r="G29" s="12">
        <f>G30</f>
        <v>0</v>
      </c>
      <c r="H29" s="12">
        <f t="shared" si="10"/>
        <v>0</v>
      </c>
      <c r="I29" s="12">
        <f t="shared" si="10"/>
        <v>0</v>
      </c>
      <c r="J29" s="12">
        <f t="shared" si="10"/>
        <v>194160</v>
      </c>
      <c r="K29" s="12">
        <f t="shared" si="10"/>
        <v>0</v>
      </c>
    </row>
    <row r="30" spans="1:11" ht="76.5" x14ac:dyDescent="0.25">
      <c r="A30" s="14" t="s">
        <v>22</v>
      </c>
      <c r="B30" s="10" t="s">
        <v>13</v>
      </c>
      <c r="C30" s="10" t="s">
        <v>29</v>
      </c>
      <c r="D30" s="10" t="s">
        <v>40</v>
      </c>
      <c r="E30" s="11">
        <v>100</v>
      </c>
      <c r="F30" s="12">
        <f>'[1]9.ведомства'!G1215</f>
        <v>194160</v>
      </c>
      <c r="G30" s="12">
        <f>'[1]9.ведомства'!H1215</f>
        <v>0</v>
      </c>
      <c r="H30" s="12">
        <f>'[1]9.ведомства'!I1215</f>
        <v>0</v>
      </c>
      <c r="I30" s="12">
        <f>'[1]9.ведомства'!J1215</f>
        <v>0</v>
      </c>
      <c r="J30" s="12">
        <f>'[1]9.ведомства'!K1215</f>
        <v>194160</v>
      </c>
      <c r="K30" s="12">
        <f>'[1]9.ведомства'!L1215</f>
        <v>0</v>
      </c>
    </row>
    <row r="31" spans="1:11" x14ac:dyDescent="0.25">
      <c r="A31" s="13" t="s">
        <v>16</v>
      </c>
      <c r="B31" s="10" t="s">
        <v>13</v>
      </c>
      <c r="C31" s="10" t="s">
        <v>29</v>
      </c>
      <c r="D31" s="10" t="s">
        <v>17</v>
      </c>
      <c r="E31" s="10"/>
      <c r="F31" s="12">
        <f t="shared" ref="F31:K31" si="11">F32</f>
        <v>9243243.3300000001</v>
      </c>
      <c r="G31" s="12">
        <f t="shared" si="11"/>
        <v>0</v>
      </c>
      <c r="H31" s="12">
        <f t="shared" si="11"/>
        <v>0</v>
      </c>
      <c r="I31" s="12">
        <f t="shared" si="11"/>
        <v>0</v>
      </c>
      <c r="J31" s="12">
        <f t="shared" si="11"/>
        <v>9243243.3300000001</v>
      </c>
      <c r="K31" s="12">
        <f t="shared" si="11"/>
        <v>0</v>
      </c>
    </row>
    <row r="32" spans="1:11" ht="25.5" x14ac:dyDescent="0.25">
      <c r="A32" s="16" t="s">
        <v>41</v>
      </c>
      <c r="B32" s="10" t="s">
        <v>13</v>
      </c>
      <c r="C32" s="10" t="s">
        <v>29</v>
      </c>
      <c r="D32" s="10" t="s">
        <v>42</v>
      </c>
      <c r="E32" s="10"/>
      <c r="F32" s="12">
        <f t="shared" ref="F32:K32" si="12">F37+F39+F42+F33+F35</f>
        <v>9243243.3300000001</v>
      </c>
      <c r="G32" s="12">
        <f t="shared" si="12"/>
        <v>0</v>
      </c>
      <c r="H32" s="12">
        <f t="shared" si="12"/>
        <v>0</v>
      </c>
      <c r="I32" s="12">
        <f t="shared" si="12"/>
        <v>0</v>
      </c>
      <c r="J32" s="12">
        <f t="shared" si="12"/>
        <v>9243243.3300000001</v>
      </c>
      <c r="K32" s="12">
        <f t="shared" si="12"/>
        <v>0</v>
      </c>
    </row>
    <row r="33" spans="1:12" ht="42" customHeight="1" x14ac:dyDescent="0.25">
      <c r="A33" s="17" t="s">
        <v>43</v>
      </c>
      <c r="B33" s="10" t="s">
        <v>13</v>
      </c>
      <c r="C33" s="10" t="s">
        <v>29</v>
      </c>
      <c r="D33" s="18" t="s">
        <v>44</v>
      </c>
      <c r="E33" s="10"/>
      <c r="F33" s="12">
        <f t="shared" ref="F33:K33" si="13">F34</f>
        <v>2234400.9</v>
      </c>
      <c r="G33" s="12">
        <f t="shared" si="13"/>
        <v>0</v>
      </c>
      <c r="H33" s="12">
        <f t="shared" si="13"/>
        <v>0</v>
      </c>
      <c r="I33" s="12">
        <f t="shared" si="13"/>
        <v>0</v>
      </c>
      <c r="J33" s="12">
        <f t="shared" si="13"/>
        <v>2234400.9</v>
      </c>
      <c r="K33" s="12">
        <f t="shared" si="13"/>
        <v>0</v>
      </c>
    </row>
    <row r="34" spans="1:12" ht="76.5" x14ac:dyDescent="0.25">
      <c r="A34" s="17" t="s">
        <v>22</v>
      </c>
      <c r="B34" s="10" t="s">
        <v>13</v>
      </c>
      <c r="C34" s="10" t="s">
        <v>29</v>
      </c>
      <c r="D34" s="18" t="s">
        <v>44</v>
      </c>
      <c r="E34" s="10" t="s">
        <v>45</v>
      </c>
      <c r="F34" s="12">
        <f>'[1]9.ведомства'!G1219</f>
        <v>2234400.9</v>
      </c>
      <c r="G34" s="12">
        <f>'[1]9.ведомства'!H1219</f>
        <v>0</v>
      </c>
      <c r="H34" s="12">
        <f>'[1]9.ведомства'!I1219</f>
        <v>0</v>
      </c>
      <c r="I34" s="12">
        <f>'[1]9.ведомства'!J1219</f>
        <v>0</v>
      </c>
      <c r="J34" s="12">
        <f>'[1]9.ведомства'!K1219</f>
        <v>2234400.9</v>
      </c>
      <c r="K34" s="12">
        <f>'[1]9.ведомства'!L1219</f>
        <v>0</v>
      </c>
    </row>
    <row r="35" spans="1:12" ht="38.25" x14ac:dyDescent="0.25">
      <c r="A35" s="17" t="s">
        <v>46</v>
      </c>
      <c r="B35" s="10" t="s">
        <v>13</v>
      </c>
      <c r="C35" s="10" t="s">
        <v>29</v>
      </c>
      <c r="D35" s="10" t="s">
        <v>47</v>
      </c>
      <c r="E35" s="10"/>
      <c r="F35" s="12">
        <f t="shared" ref="F35:K35" si="14">F36</f>
        <v>186000</v>
      </c>
      <c r="G35" s="12">
        <f t="shared" si="14"/>
        <v>0</v>
      </c>
      <c r="H35" s="12">
        <f t="shared" si="14"/>
        <v>0</v>
      </c>
      <c r="I35" s="12">
        <f t="shared" si="14"/>
        <v>0</v>
      </c>
      <c r="J35" s="12">
        <f t="shared" si="14"/>
        <v>186000</v>
      </c>
      <c r="K35" s="12">
        <f t="shared" si="14"/>
        <v>0</v>
      </c>
    </row>
    <row r="36" spans="1:12" ht="76.5" x14ac:dyDescent="0.25">
      <c r="A36" s="17" t="s">
        <v>22</v>
      </c>
      <c r="B36" s="10" t="s">
        <v>13</v>
      </c>
      <c r="C36" s="10" t="s">
        <v>29</v>
      </c>
      <c r="D36" s="10" t="s">
        <v>47</v>
      </c>
      <c r="E36" s="10" t="s">
        <v>45</v>
      </c>
      <c r="F36" s="12">
        <f>'[1]9.ведомства'!G1221</f>
        <v>186000</v>
      </c>
      <c r="G36" s="12">
        <f>'[1]9.ведомства'!H1221</f>
        <v>0</v>
      </c>
      <c r="H36" s="12">
        <f>'[1]9.ведомства'!I1221</f>
        <v>0</v>
      </c>
      <c r="I36" s="12">
        <f>'[1]9.ведомства'!J1221</f>
        <v>0</v>
      </c>
      <c r="J36" s="12">
        <f>'[1]9.ведомства'!K1221</f>
        <v>186000</v>
      </c>
      <c r="K36" s="12">
        <f>'[1]9.ведомства'!L1221</f>
        <v>0</v>
      </c>
    </row>
    <row r="37" spans="1:12" ht="38.25" x14ac:dyDescent="0.25">
      <c r="A37" s="16" t="s">
        <v>48</v>
      </c>
      <c r="B37" s="10" t="s">
        <v>13</v>
      </c>
      <c r="C37" s="10" t="s">
        <v>29</v>
      </c>
      <c r="D37" s="10" t="s">
        <v>49</v>
      </c>
      <c r="E37" s="10"/>
      <c r="F37" s="12">
        <f t="shared" ref="F37:K37" si="15">F38</f>
        <v>1740232.42</v>
      </c>
      <c r="G37" s="12">
        <f t="shared" si="15"/>
        <v>0</v>
      </c>
      <c r="H37" s="12">
        <f t="shared" si="15"/>
        <v>0</v>
      </c>
      <c r="I37" s="12">
        <f t="shared" si="15"/>
        <v>0</v>
      </c>
      <c r="J37" s="12">
        <f t="shared" si="15"/>
        <v>1740232.42</v>
      </c>
      <c r="K37" s="12">
        <f t="shared" si="15"/>
        <v>0</v>
      </c>
    </row>
    <row r="38" spans="1:12" ht="76.5" x14ac:dyDescent="0.25">
      <c r="A38" s="14" t="s">
        <v>22</v>
      </c>
      <c r="B38" s="10" t="s">
        <v>13</v>
      </c>
      <c r="C38" s="10" t="s">
        <v>29</v>
      </c>
      <c r="D38" s="10" t="s">
        <v>49</v>
      </c>
      <c r="E38" s="10" t="s">
        <v>45</v>
      </c>
      <c r="F38" s="12">
        <f>'[1]9.ведомства'!G1223</f>
        <v>1740232.42</v>
      </c>
      <c r="G38" s="12">
        <f>'[1]9.ведомства'!H1223</f>
        <v>0</v>
      </c>
      <c r="H38" s="12">
        <f>'[1]9.ведомства'!I1223</f>
        <v>0</v>
      </c>
      <c r="I38" s="12">
        <f>'[1]9.ведомства'!J1223</f>
        <v>0</v>
      </c>
      <c r="J38" s="12">
        <f>'[1]9.ведомства'!K1223</f>
        <v>1740232.42</v>
      </c>
      <c r="K38" s="12">
        <f>'[1]9.ведомства'!L1223</f>
        <v>0</v>
      </c>
    </row>
    <row r="39" spans="1:12" ht="38.25" x14ac:dyDescent="0.25">
      <c r="A39" s="16" t="s">
        <v>50</v>
      </c>
      <c r="B39" s="10" t="s">
        <v>13</v>
      </c>
      <c r="C39" s="10" t="s">
        <v>29</v>
      </c>
      <c r="D39" s="10" t="s">
        <v>51</v>
      </c>
      <c r="E39" s="10"/>
      <c r="F39" s="12">
        <f t="shared" ref="F39:K39" si="16">SUM(F40:F41)</f>
        <v>360000</v>
      </c>
      <c r="G39" s="12">
        <f t="shared" si="16"/>
        <v>0</v>
      </c>
      <c r="H39" s="12">
        <f t="shared" si="16"/>
        <v>0</v>
      </c>
      <c r="I39" s="12">
        <f t="shared" si="16"/>
        <v>0</v>
      </c>
      <c r="J39" s="12">
        <f t="shared" si="16"/>
        <v>360000</v>
      </c>
      <c r="K39" s="12">
        <f t="shared" si="16"/>
        <v>0</v>
      </c>
    </row>
    <row r="40" spans="1:12" ht="76.5" x14ac:dyDescent="0.25">
      <c r="A40" s="14" t="s">
        <v>22</v>
      </c>
      <c r="B40" s="10" t="s">
        <v>13</v>
      </c>
      <c r="C40" s="10" t="s">
        <v>29</v>
      </c>
      <c r="D40" s="10" t="s">
        <v>51</v>
      </c>
      <c r="E40" s="10" t="s">
        <v>45</v>
      </c>
      <c r="F40" s="12">
        <f>'[1]9.ведомства'!G1225</f>
        <v>260000</v>
      </c>
      <c r="G40" s="12">
        <f>'[1]9.ведомства'!H1225</f>
        <v>0</v>
      </c>
      <c r="H40" s="12">
        <f>'[1]9.ведомства'!I1225</f>
        <v>0</v>
      </c>
      <c r="I40" s="12">
        <f>'[1]9.ведомства'!J1225</f>
        <v>0</v>
      </c>
      <c r="J40" s="12">
        <f>'[1]9.ведомства'!K1225</f>
        <v>260000</v>
      </c>
      <c r="K40" s="12">
        <f>'[1]9.ведомства'!L1225</f>
        <v>0</v>
      </c>
    </row>
    <row r="41" spans="1:12" ht="25.5" x14ac:dyDescent="0.25">
      <c r="A41" s="14" t="s">
        <v>25</v>
      </c>
      <c r="B41" s="10" t="s">
        <v>13</v>
      </c>
      <c r="C41" s="10" t="s">
        <v>29</v>
      </c>
      <c r="D41" s="10" t="s">
        <v>51</v>
      </c>
      <c r="E41" s="10" t="s">
        <v>26</v>
      </c>
      <c r="F41" s="12">
        <f>'[1]9.ведомства'!G1226</f>
        <v>100000</v>
      </c>
      <c r="G41" s="12">
        <f>'[1]9.ведомства'!H1226</f>
        <v>0</v>
      </c>
      <c r="H41" s="12">
        <f>'[1]9.ведомства'!I1226</f>
        <v>0</v>
      </c>
      <c r="I41" s="12">
        <f>'[1]9.ведомства'!J1226</f>
        <v>0</v>
      </c>
      <c r="J41" s="12">
        <f>'[1]9.ведомства'!K1226</f>
        <v>100000</v>
      </c>
      <c r="K41" s="12">
        <f>'[1]9.ведомства'!L1226</f>
        <v>0</v>
      </c>
    </row>
    <row r="42" spans="1:12" ht="38.25" x14ac:dyDescent="0.25">
      <c r="A42" s="14" t="s">
        <v>52</v>
      </c>
      <c r="B42" s="10" t="s">
        <v>13</v>
      </c>
      <c r="C42" s="10" t="s">
        <v>29</v>
      </c>
      <c r="D42" s="10" t="s">
        <v>53</v>
      </c>
      <c r="E42" s="11"/>
      <c r="F42" s="12">
        <f t="shared" ref="F42:K42" si="17">F43</f>
        <v>4722610.01</v>
      </c>
      <c r="G42" s="12">
        <f t="shared" si="17"/>
        <v>0</v>
      </c>
      <c r="H42" s="12">
        <f t="shared" si="17"/>
        <v>0</v>
      </c>
      <c r="I42" s="12">
        <f t="shared" si="17"/>
        <v>0</v>
      </c>
      <c r="J42" s="12">
        <f t="shared" si="17"/>
        <v>4722610.01</v>
      </c>
      <c r="K42" s="12">
        <f t="shared" si="17"/>
        <v>0</v>
      </c>
    </row>
    <row r="43" spans="1:12" ht="76.5" x14ac:dyDescent="0.25">
      <c r="A43" s="14" t="s">
        <v>22</v>
      </c>
      <c r="B43" s="10" t="s">
        <v>13</v>
      </c>
      <c r="C43" s="10" t="s">
        <v>29</v>
      </c>
      <c r="D43" s="10" t="s">
        <v>53</v>
      </c>
      <c r="E43" s="11">
        <v>100</v>
      </c>
      <c r="F43" s="12">
        <f>'[1]9.ведомства'!G1228</f>
        <v>4722610.01</v>
      </c>
      <c r="G43" s="12">
        <f>'[1]9.ведомства'!H1228</f>
        <v>0</v>
      </c>
      <c r="H43" s="12">
        <f>'[1]9.ведомства'!I1228</f>
        <v>0</v>
      </c>
      <c r="I43" s="12">
        <f>'[1]9.ведомства'!J1228</f>
        <v>0</v>
      </c>
      <c r="J43" s="12">
        <f>'[1]9.ведомства'!K1228</f>
        <v>4722610.01</v>
      </c>
      <c r="K43" s="12">
        <f>'[1]9.ведомства'!L1228</f>
        <v>0</v>
      </c>
    </row>
    <row r="44" spans="1:12" ht="63.75" x14ac:dyDescent="0.25">
      <c r="A44" s="14" t="s">
        <v>54</v>
      </c>
      <c r="B44" s="10" t="s">
        <v>13</v>
      </c>
      <c r="C44" s="10" t="s">
        <v>55</v>
      </c>
      <c r="D44" s="10"/>
      <c r="E44" s="11"/>
      <c r="F44" s="12">
        <f>F45+F66+F61</f>
        <v>99429491.560000002</v>
      </c>
      <c r="G44" s="12">
        <f>G45+G66+G61</f>
        <v>0</v>
      </c>
      <c r="H44" s="12">
        <f>H45+H66+H61</f>
        <v>305307.06</v>
      </c>
      <c r="I44" s="12">
        <f>I45+I66+I61</f>
        <v>0</v>
      </c>
      <c r="J44" s="12">
        <f>J45+J66+J61</f>
        <v>99734798.620000005</v>
      </c>
      <c r="K44" s="12">
        <f>K45+K66+K61</f>
        <v>0</v>
      </c>
      <c r="L44" s="19"/>
    </row>
    <row r="45" spans="1:12" ht="38.25" x14ac:dyDescent="0.25">
      <c r="A45" s="14" t="s">
        <v>30</v>
      </c>
      <c r="B45" s="10" t="s">
        <v>13</v>
      </c>
      <c r="C45" s="10" t="s">
        <v>55</v>
      </c>
      <c r="D45" s="10" t="s">
        <v>31</v>
      </c>
      <c r="E45" s="11"/>
      <c r="F45" s="12">
        <f>F46+F50</f>
        <v>12775700.98</v>
      </c>
      <c r="G45" s="12">
        <f>G46+G50</f>
        <v>0</v>
      </c>
      <c r="H45" s="12">
        <f>H46+H50</f>
        <v>0</v>
      </c>
      <c r="I45" s="12">
        <f>I46+I50</f>
        <v>0</v>
      </c>
      <c r="J45" s="12">
        <f>J46+J50</f>
        <v>12775700.98</v>
      </c>
      <c r="K45" s="12">
        <f>K46+K50</f>
        <v>0</v>
      </c>
    </row>
    <row r="46" spans="1:12" ht="51" x14ac:dyDescent="0.25">
      <c r="A46" s="13" t="s">
        <v>56</v>
      </c>
      <c r="B46" s="10" t="s">
        <v>13</v>
      </c>
      <c r="C46" s="10" t="s">
        <v>55</v>
      </c>
      <c r="D46" s="10" t="s">
        <v>57</v>
      </c>
      <c r="E46" s="11"/>
      <c r="F46" s="12">
        <f t="shared" ref="F46:K47" si="18">F47</f>
        <v>9142181.7699999996</v>
      </c>
      <c r="G46" s="12">
        <f t="shared" si="18"/>
        <v>0</v>
      </c>
      <c r="H46" s="12">
        <f t="shared" si="18"/>
        <v>0</v>
      </c>
      <c r="I46" s="12">
        <f t="shared" si="18"/>
        <v>0</v>
      </c>
      <c r="J46" s="12">
        <f t="shared" si="18"/>
        <v>9142181.7699999996</v>
      </c>
      <c r="K46" s="12">
        <f t="shared" si="18"/>
        <v>0</v>
      </c>
    </row>
    <row r="47" spans="1:12" ht="51" x14ac:dyDescent="0.25">
      <c r="A47" s="13" t="s">
        <v>58</v>
      </c>
      <c r="B47" s="10" t="s">
        <v>13</v>
      </c>
      <c r="C47" s="10" t="s">
        <v>55</v>
      </c>
      <c r="D47" s="10" t="s">
        <v>59</v>
      </c>
      <c r="E47" s="11"/>
      <c r="F47" s="12">
        <f>F48</f>
        <v>9142181.7699999996</v>
      </c>
      <c r="G47" s="12">
        <f t="shared" si="18"/>
        <v>0</v>
      </c>
      <c r="H47" s="12">
        <f t="shared" si="18"/>
        <v>0</v>
      </c>
      <c r="I47" s="12">
        <f t="shared" si="18"/>
        <v>0</v>
      </c>
      <c r="J47" s="12">
        <f t="shared" si="18"/>
        <v>9142181.7699999996</v>
      </c>
      <c r="K47" s="12">
        <f t="shared" si="18"/>
        <v>0</v>
      </c>
    </row>
    <row r="48" spans="1:12" ht="38.25" x14ac:dyDescent="0.25">
      <c r="A48" s="14" t="s">
        <v>52</v>
      </c>
      <c r="B48" s="10" t="s">
        <v>13</v>
      </c>
      <c r="C48" s="10" t="s">
        <v>55</v>
      </c>
      <c r="D48" s="10" t="s">
        <v>60</v>
      </c>
      <c r="E48" s="11"/>
      <c r="F48" s="12">
        <f t="shared" ref="F48:K48" si="19">F49</f>
        <v>9142181.7699999996</v>
      </c>
      <c r="G48" s="12">
        <f t="shared" si="19"/>
        <v>0</v>
      </c>
      <c r="H48" s="12">
        <f t="shared" si="19"/>
        <v>0</v>
      </c>
      <c r="I48" s="12">
        <f t="shared" si="19"/>
        <v>0</v>
      </c>
      <c r="J48" s="12">
        <f t="shared" si="19"/>
        <v>9142181.7699999996</v>
      </c>
      <c r="K48" s="12">
        <f t="shared" si="19"/>
        <v>0</v>
      </c>
    </row>
    <row r="49" spans="1:11" ht="76.5" x14ac:dyDescent="0.25">
      <c r="A49" s="14" t="s">
        <v>22</v>
      </c>
      <c r="B49" s="10" t="s">
        <v>13</v>
      </c>
      <c r="C49" s="10" t="s">
        <v>55</v>
      </c>
      <c r="D49" s="10" t="s">
        <v>60</v>
      </c>
      <c r="E49" s="11">
        <v>100</v>
      </c>
      <c r="F49" s="12">
        <f>'[1]9.ведомства'!G1306</f>
        <v>9142181.7699999996</v>
      </c>
      <c r="G49" s="12">
        <f>'[1]9.ведомства'!H1306</f>
        <v>0</v>
      </c>
      <c r="H49" s="12">
        <f>'[1]9.ведомства'!I1306</f>
        <v>0</v>
      </c>
      <c r="I49" s="12">
        <f>'[1]9.ведомства'!J1306</f>
        <v>0</v>
      </c>
      <c r="J49" s="12">
        <f>'[1]9.ведомства'!K1306</f>
        <v>9142181.7699999996</v>
      </c>
      <c r="K49" s="12">
        <f>'[1]9.ведомства'!L1306</f>
        <v>0</v>
      </c>
    </row>
    <row r="50" spans="1:11" ht="38.25" x14ac:dyDescent="0.25">
      <c r="A50" s="14" t="s">
        <v>32</v>
      </c>
      <c r="B50" s="10" t="s">
        <v>13</v>
      </c>
      <c r="C50" s="10" t="s">
        <v>55</v>
      </c>
      <c r="D50" s="10" t="s">
        <v>33</v>
      </c>
      <c r="E50" s="11"/>
      <c r="F50" s="12">
        <f>F51+F55+F58</f>
        <v>3633519.21</v>
      </c>
      <c r="G50" s="12">
        <f>G51+G55+G58</f>
        <v>0</v>
      </c>
      <c r="H50" s="12">
        <f>H51+H55+H58</f>
        <v>0</v>
      </c>
      <c r="I50" s="12">
        <f>I51+I55+I58</f>
        <v>0</v>
      </c>
      <c r="J50" s="12">
        <f>J51+J55+J58</f>
        <v>3633519.21</v>
      </c>
      <c r="K50" s="12">
        <f>K51+K55+K58</f>
        <v>0</v>
      </c>
    </row>
    <row r="51" spans="1:11" ht="51" x14ac:dyDescent="0.25">
      <c r="A51" s="14" t="s">
        <v>34</v>
      </c>
      <c r="B51" s="10" t="s">
        <v>13</v>
      </c>
      <c r="C51" s="10" t="s">
        <v>55</v>
      </c>
      <c r="D51" s="10" t="s">
        <v>35</v>
      </c>
      <c r="E51" s="11"/>
      <c r="F51" s="12">
        <f t="shared" ref="F51:K51" si="20">+F52</f>
        <v>1221700</v>
      </c>
      <c r="G51" s="12">
        <f t="shared" si="20"/>
        <v>0</v>
      </c>
      <c r="H51" s="12">
        <f t="shared" si="20"/>
        <v>0</v>
      </c>
      <c r="I51" s="12">
        <f t="shared" si="20"/>
        <v>0</v>
      </c>
      <c r="J51" s="12">
        <f t="shared" si="20"/>
        <v>1221700</v>
      </c>
      <c r="K51" s="12">
        <f t="shared" si="20"/>
        <v>0</v>
      </c>
    </row>
    <row r="52" spans="1:11" ht="25.5" x14ac:dyDescent="0.25">
      <c r="A52" s="14" t="s">
        <v>36</v>
      </c>
      <c r="B52" s="10" t="s">
        <v>13</v>
      </c>
      <c r="C52" s="10" t="s">
        <v>55</v>
      </c>
      <c r="D52" s="10" t="s">
        <v>37</v>
      </c>
      <c r="E52" s="11"/>
      <c r="F52" s="12">
        <f t="shared" ref="F52:K52" si="21">SUM(F53:F54)</f>
        <v>1221700</v>
      </c>
      <c r="G52" s="12">
        <f t="shared" si="21"/>
        <v>0</v>
      </c>
      <c r="H52" s="12">
        <f t="shared" si="21"/>
        <v>0</v>
      </c>
      <c r="I52" s="12">
        <f t="shared" si="21"/>
        <v>0</v>
      </c>
      <c r="J52" s="12">
        <f t="shared" si="21"/>
        <v>1221700</v>
      </c>
      <c r="K52" s="12">
        <f t="shared" si="21"/>
        <v>0</v>
      </c>
    </row>
    <row r="53" spans="1:11" ht="76.5" x14ac:dyDescent="0.25">
      <c r="A53" s="14" t="s">
        <v>22</v>
      </c>
      <c r="B53" s="10" t="s">
        <v>13</v>
      </c>
      <c r="C53" s="10" t="s">
        <v>55</v>
      </c>
      <c r="D53" s="10" t="s">
        <v>37</v>
      </c>
      <c r="E53" s="11">
        <v>100</v>
      </c>
      <c r="F53" s="12">
        <f>'[1]9.ведомства'!G27+'[1]9.ведомства'!G386+'[1]9.ведомства'!G453+'[1]9.ведомства'!G726+'[1]9.ведомства'!G932+'[1]9.ведомства'!G1315</f>
        <v>702700</v>
      </c>
      <c r="G53" s="12">
        <f>'[1]9.ведомства'!H27+'[1]9.ведомства'!H386+'[1]9.ведомства'!H453+'[1]9.ведомства'!H726+'[1]9.ведомства'!H932+'[1]9.ведомства'!H1315</f>
        <v>0</v>
      </c>
      <c r="H53" s="12">
        <f>'[1]9.ведомства'!I27+'[1]9.ведомства'!I386+'[1]9.ведомства'!I453+'[1]9.ведомства'!I726+'[1]9.ведомства'!I932+'[1]9.ведомства'!I1315</f>
        <v>0</v>
      </c>
      <c r="I53" s="12">
        <f>'[1]9.ведомства'!J27+'[1]9.ведомства'!J386+'[1]9.ведомства'!J453+'[1]9.ведомства'!J726+'[1]9.ведомства'!J932+'[1]9.ведомства'!J1315</f>
        <v>0</v>
      </c>
      <c r="J53" s="12">
        <f>'[1]9.ведомства'!K27+'[1]9.ведомства'!K386+'[1]9.ведомства'!K453+'[1]9.ведомства'!K726+'[1]9.ведомства'!K932+'[1]9.ведомства'!K1315</f>
        <v>702700</v>
      </c>
      <c r="K53" s="12">
        <f>'[1]9.ведомства'!L27+'[1]9.ведомства'!L386+'[1]9.ведомства'!L453+'[1]9.ведомства'!L726+'[1]9.ведомства'!L932+'[1]9.ведомства'!L1315</f>
        <v>0</v>
      </c>
    </row>
    <row r="54" spans="1:11" ht="25.5" x14ac:dyDescent="0.25">
      <c r="A54" s="14" t="s">
        <v>25</v>
      </c>
      <c r="B54" s="10" t="s">
        <v>13</v>
      </c>
      <c r="C54" s="10" t="s">
        <v>55</v>
      </c>
      <c r="D54" s="10" t="s">
        <v>37</v>
      </c>
      <c r="E54" s="11">
        <v>200</v>
      </c>
      <c r="F54" s="12">
        <f>'[1]9.ведомства'!G28+'[1]9.ведомства'!G387+'[1]9.ведомства'!G454+'[1]9.ведомства'!G727+'[1]9.ведомства'!G933+'[1]9.ведомства'!G1316</f>
        <v>519000</v>
      </c>
      <c r="G54" s="12">
        <f>'[1]9.ведомства'!H28+'[1]9.ведомства'!H387+'[1]9.ведомства'!H454+'[1]9.ведомства'!H727+'[1]9.ведомства'!H933+'[1]9.ведомства'!H1316</f>
        <v>0</v>
      </c>
      <c r="H54" s="12">
        <f>'[1]9.ведомства'!I28+'[1]9.ведомства'!I387+'[1]9.ведомства'!I454+'[1]9.ведомства'!I727+'[1]9.ведомства'!I933+'[1]9.ведомства'!I1316</f>
        <v>0</v>
      </c>
      <c r="I54" s="12">
        <f>'[1]9.ведомства'!J28+'[1]9.ведомства'!J387+'[1]9.ведомства'!J454+'[1]9.ведомства'!J727+'[1]9.ведомства'!J933+'[1]9.ведомства'!J1316</f>
        <v>0</v>
      </c>
      <c r="J54" s="12">
        <f>'[1]9.ведомства'!K28+'[1]9.ведомства'!K387+'[1]9.ведомства'!K454+'[1]9.ведомства'!K727+'[1]9.ведомства'!K933+'[1]9.ведомства'!K1316</f>
        <v>519000</v>
      </c>
      <c r="K54" s="12">
        <f>'[1]9.ведомства'!L28+'[1]9.ведомства'!L387+'[1]9.ведомства'!L454+'[1]9.ведомства'!L727+'[1]9.ведомства'!L933+'[1]9.ведомства'!L1316</f>
        <v>0</v>
      </c>
    </row>
    <row r="55" spans="1:11" ht="38.25" x14ac:dyDescent="0.25">
      <c r="A55" s="14" t="s">
        <v>62</v>
      </c>
      <c r="B55" s="10" t="s">
        <v>13</v>
      </c>
      <c r="C55" s="10" t="s">
        <v>55</v>
      </c>
      <c r="D55" s="10" t="s">
        <v>63</v>
      </c>
      <c r="E55" s="11"/>
      <c r="F55" s="12">
        <f t="shared" ref="F55:K55" si="22">F56</f>
        <v>150000</v>
      </c>
      <c r="G55" s="12">
        <f t="shared" si="22"/>
        <v>0</v>
      </c>
      <c r="H55" s="12">
        <f t="shared" si="22"/>
        <v>0</v>
      </c>
      <c r="I55" s="12">
        <f t="shared" si="22"/>
        <v>0</v>
      </c>
      <c r="J55" s="12">
        <f t="shared" si="22"/>
        <v>150000</v>
      </c>
      <c r="K55" s="12">
        <f t="shared" si="22"/>
        <v>0</v>
      </c>
    </row>
    <row r="56" spans="1:11" ht="25.5" x14ac:dyDescent="0.25">
      <c r="A56" s="14" t="s">
        <v>36</v>
      </c>
      <c r="B56" s="10" t="s">
        <v>13</v>
      </c>
      <c r="C56" s="10" t="s">
        <v>55</v>
      </c>
      <c r="D56" s="10" t="s">
        <v>64</v>
      </c>
      <c r="E56" s="11"/>
      <c r="F56" s="12">
        <f>SUM(F57:F57)</f>
        <v>150000</v>
      </c>
      <c r="G56" s="12">
        <f>SUM(G57:G57)</f>
        <v>0</v>
      </c>
      <c r="H56" s="12">
        <f>SUM(H57:H57)</f>
        <v>0</v>
      </c>
      <c r="I56" s="12">
        <f>SUM(I57:I57)</f>
        <v>0</v>
      </c>
      <c r="J56" s="12">
        <f>SUM(J57:J57)</f>
        <v>150000</v>
      </c>
      <c r="K56" s="12">
        <f>SUM(K57:K57)</f>
        <v>0</v>
      </c>
    </row>
    <row r="57" spans="1:11" ht="76.5" x14ac:dyDescent="0.25">
      <c r="A57" s="14" t="s">
        <v>22</v>
      </c>
      <c r="B57" s="10" t="s">
        <v>13</v>
      </c>
      <c r="C57" s="10" t="s">
        <v>55</v>
      </c>
      <c r="D57" s="10" t="s">
        <v>64</v>
      </c>
      <c r="E57" s="11">
        <v>100</v>
      </c>
      <c r="F57" s="12">
        <f>'[1]9.ведомства'!G31+'[1]9.ведомства'!G390</f>
        <v>150000</v>
      </c>
      <c r="G57" s="12">
        <f>'[1]9.ведомства'!H31+'[1]9.ведомства'!H390</f>
        <v>0</v>
      </c>
      <c r="H57" s="12">
        <f>'[1]9.ведомства'!I31+'[1]9.ведомства'!I390</f>
        <v>0</v>
      </c>
      <c r="I57" s="12">
        <f>'[1]9.ведомства'!J31+'[1]9.ведомства'!J390</f>
        <v>0</v>
      </c>
      <c r="J57" s="12">
        <f>'[1]9.ведомства'!K31+'[1]9.ведомства'!K390</f>
        <v>150000</v>
      </c>
      <c r="K57" s="12">
        <f>'[1]9.ведомства'!L31+'[1]9.ведомства'!L390</f>
        <v>0</v>
      </c>
    </row>
    <row r="58" spans="1:11" ht="63.75" x14ac:dyDescent="0.25">
      <c r="A58" s="14" t="s">
        <v>38</v>
      </c>
      <c r="B58" s="10" t="s">
        <v>13</v>
      </c>
      <c r="C58" s="10" t="s">
        <v>55</v>
      </c>
      <c r="D58" s="10" t="s">
        <v>39</v>
      </c>
      <c r="E58" s="11"/>
      <c r="F58" s="12">
        <f>F59</f>
        <v>2261819.21</v>
      </c>
      <c r="G58" s="12">
        <f>G59</f>
        <v>0</v>
      </c>
      <c r="H58" s="12">
        <f t="shared" ref="H58:K59" si="23">H59</f>
        <v>0</v>
      </c>
      <c r="I58" s="12">
        <f t="shared" si="23"/>
        <v>0</v>
      </c>
      <c r="J58" s="12">
        <f t="shared" si="23"/>
        <v>2261819.21</v>
      </c>
      <c r="K58" s="12">
        <f t="shared" si="23"/>
        <v>0</v>
      </c>
    </row>
    <row r="59" spans="1:11" ht="63.75" x14ac:dyDescent="0.25">
      <c r="A59" s="14" t="s">
        <v>27</v>
      </c>
      <c r="B59" s="10" t="s">
        <v>13</v>
      </c>
      <c r="C59" s="10" t="s">
        <v>55</v>
      </c>
      <c r="D59" s="10" t="s">
        <v>40</v>
      </c>
      <c r="E59" s="11"/>
      <c r="F59" s="12">
        <f>F60</f>
        <v>2261819.21</v>
      </c>
      <c r="G59" s="12">
        <f>G60</f>
        <v>0</v>
      </c>
      <c r="H59" s="12">
        <f t="shared" si="23"/>
        <v>0</v>
      </c>
      <c r="I59" s="12">
        <f t="shared" si="23"/>
        <v>0</v>
      </c>
      <c r="J59" s="12">
        <f t="shared" si="23"/>
        <v>2261819.21</v>
      </c>
      <c r="K59" s="12">
        <f t="shared" si="23"/>
        <v>0</v>
      </c>
    </row>
    <row r="60" spans="1:11" ht="76.5" x14ac:dyDescent="0.25">
      <c r="A60" s="14" t="s">
        <v>22</v>
      </c>
      <c r="B60" s="10" t="s">
        <v>13</v>
      </c>
      <c r="C60" s="10" t="s">
        <v>55</v>
      </c>
      <c r="D60" s="10" t="s">
        <v>40</v>
      </c>
      <c r="E60" s="11">
        <v>100</v>
      </c>
      <c r="F60" s="12">
        <f>'[1]9.ведомства'!G35+'[1]9.ведомства'!G393+'[1]9.ведомства'!G457+'[1]9.ведомства'!G730+'[1]9.ведомства'!G936+'[1]9.ведомства'!G1319</f>
        <v>2261819.21</v>
      </c>
      <c r="G60" s="12">
        <f>'[1]9.ведомства'!H35+'[1]9.ведомства'!H393+'[1]9.ведомства'!H457+'[1]9.ведомства'!H730+'[1]9.ведомства'!H936+'[1]9.ведомства'!H1319</f>
        <v>0</v>
      </c>
      <c r="H60" s="12">
        <f>'[1]9.ведомства'!I35+'[1]9.ведомства'!I393+'[1]9.ведомства'!I457+'[1]9.ведомства'!I730+'[1]9.ведомства'!I936+'[1]9.ведомства'!I1319</f>
        <v>0</v>
      </c>
      <c r="I60" s="12">
        <f>'[1]9.ведомства'!J35+'[1]9.ведомства'!J393+'[1]9.ведомства'!J457+'[1]9.ведомства'!J730+'[1]9.ведомства'!J936+'[1]9.ведомства'!J1319</f>
        <v>0</v>
      </c>
      <c r="J60" s="12">
        <f>'[1]9.ведомства'!K35+'[1]9.ведомства'!K393+'[1]9.ведомства'!K457+'[1]9.ведомства'!K730+'[1]9.ведомства'!K936+'[1]9.ведомства'!K1319</f>
        <v>2261819.21</v>
      </c>
      <c r="K60" s="12">
        <f>'[1]9.ведомства'!L35+'[1]9.ведомства'!L393+'[1]9.ведомства'!L457+'[1]9.ведомства'!L730+'[1]9.ведомства'!L936+'[1]9.ведомства'!L1319</f>
        <v>0</v>
      </c>
    </row>
    <row r="61" spans="1:11" ht="51" x14ac:dyDescent="0.25">
      <c r="A61" s="14" t="s">
        <v>65</v>
      </c>
      <c r="B61" s="10" t="s">
        <v>13</v>
      </c>
      <c r="C61" s="10" t="s">
        <v>55</v>
      </c>
      <c r="D61" s="10" t="s">
        <v>66</v>
      </c>
      <c r="E61" s="11"/>
      <c r="F61" s="12">
        <f>F62</f>
        <v>18059458.300000001</v>
      </c>
      <c r="G61" s="12">
        <f t="shared" ref="G61:K64" si="24">G62</f>
        <v>0</v>
      </c>
      <c r="H61" s="12">
        <f t="shared" si="24"/>
        <v>305307.06</v>
      </c>
      <c r="I61" s="12">
        <f t="shared" si="24"/>
        <v>0</v>
      </c>
      <c r="J61" s="12">
        <f t="shared" si="24"/>
        <v>18364765.359999999</v>
      </c>
      <c r="K61" s="12">
        <f t="shared" si="24"/>
        <v>0</v>
      </c>
    </row>
    <row r="62" spans="1:11" ht="25.5" x14ac:dyDescent="0.25">
      <c r="A62" s="14" t="s">
        <v>67</v>
      </c>
      <c r="B62" s="10" t="s">
        <v>13</v>
      </c>
      <c r="C62" s="10" t="s">
        <v>55</v>
      </c>
      <c r="D62" s="10" t="s">
        <v>68</v>
      </c>
      <c r="E62" s="11"/>
      <c r="F62" s="12">
        <f>F63</f>
        <v>18059458.300000001</v>
      </c>
      <c r="G62" s="12">
        <f t="shared" si="24"/>
        <v>0</v>
      </c>
      <c r="H62" s="12">
        <f t="shared" si="24"/>
        <v>305307.06</v>
      </c>
      <c r="I62" s="12">
        <f t="shared" si="24"/>
        <v>0</v>
      </c>
      <c r="J62" s="12">
        <f t="shared" si="24"/>
        <v>18364765.359999999</v>
      </c>
      <c r="K62" s="12">
        <f t="shared" si="24"/>
        <v>0</v>
      </c>
    </row>
    <row r="63" spans="1:11" ht="38.25" x14ac:dyDescent="0.25">
      <c r="A63" s="14" t="s">
        <v>69</v>
      </c>
      <c r="B63" s="10" t="s">
        <v>13</v>
      </c>
      <c r="C63" s="10" t="s">
        <v>55</v>
      </c>
      <c r="D63" s="10" t="s">
        <v>70</v>
      </c>
      <c r="E63" s="11"/>
      <c r="F63" s="12">
        <f>F64</f>
        <v>18059458.300000001</v>
      </c>
      <c r="G63" s="12">
        <f t="shared" si="24"/>
        <v>0</v>
      </c>
      <c r="H63" s="12">
        <f t="shared" si="24"/>
        <v>305307.06</v>
      </c>
      <c r="I63" s="12">
        <f t="shared" si="24"/>
        <v>0</v>
      </c>
      <c r="J63" s="12">
        <f t="shared" si="24"/>
        <v>18364765.359999999</v>
      </c>
      <c r="K63" s="12">
        <f t="shared" si="24"/>
        <v>0</v>
      </c>
    </row>
    <row r="64" spans="1:11" ht="38.25" x14ac:dyDescent="0.25">
      <c r="A64" s="14" t="s">
        <v>52</v>
      </c>
      <c r="B64" s="10" t="s">
        <v>13</v>
      </c>
      <c r="C64" s="10" t="s">
        <v>55</v>
      </c>
      <c r="D64" s="10" t="s">
        <v>71</v>
      </c>
      <c r="E64" s="11"/>
      <c r="F64" s="12">
        <f>F65</f>
        <v>18059458.300000001</v>
      </c>
      <c r="G64" s="12">
        <f t="shared" si="24"/>
        <v>0</v>
      </c>
      <c r="H64" s="12">
        <f t="shared" si="24"/>
        <v>305307.06</v>
      </c>
      <c r="I64" s="12">
        <f t="shared" si="24"/>
        <v>0</v>
      </c>
      <c r="J64" s="12">
        <f t="shared" si="24"/>
        <v>18364765.359999999</v>
      </c>
      <c r="K64" s="12">
        <f t="shared" si="24"/>
        <v>0</v>
      </c>
    </row>
    <row r="65" spans="1:11" ht="76.5" x14ac:dyDescent="0.25">
      <c r="A65" s="14" t="s">
        <v>22</v>
      </c>
      <c r="B65" s="10" t="s">
        <v>13</v>
      </c>
      <c r="C65" s="10" t="s">
        <v>55</v>
      </c>
      <c r="D65" s="10" t="s">
        <v>71</v>
      </c>
      <c r="E65" s="11">
        <v>100</v>
      </c>
      <c r="F65" s="12">
        <f>'[1]9.ведомства'!G398</f>
        <v>18059458.300000001</v>
      </c>
      <c r="G65" s="12">
        <f>'[1]9.ведомства'!H398</f>
        <v>0</v>
      </c>
      <c r="H65" s="12">
        <f>'[1]9.ведомства'!I398</f>
        <v>305307.06</v>
      </c>
      <c r="I65" s="12">
        <f>'[1]9.ведомства'!J398</f>
        <v>0</v>
      </c>
      <c r="J65" s="12">
        <f>'[1]9.ведомства'!K398</f>
        <v>18364765.359999999</v>
      </c>
      <c r="K65" s="12">
        <f>'[1]9.ведомства'!L398</f>
        <v>0</v>
      </c>
    </row>
    <row r="66" spans="1:11" x14ac:dyDescent="0.25">
      <c r="A66" s="13" t="s">
        <v>16</v>
      </c>
      <c r="B66" s="10" t="s">
        <v>13</v>
      </c>
      <c r="C66" s="10" t="s">
        <v>55</v>
      </c>
      <c r="D66" s="10" t="s">
        <v>17</v>
      </c>
      <c r="E66" s="11"/>
      <c r="F66" s="12">
        <f t="shared" ref="F66:K66" si="25">F67</f>
        <v>68594332.280000001</v>
      </c>
      <c r="G66" s="12">
        <f t="shared" si="25"/>
        <v>0</v>
      </c>
      <c r="H66" s="12">
        <f t="shared" si="25"/>
        <v>0</v>
      </c>
      <c r="I66" s="12">
        <f t="shared" si="25"/>
        <v>0</v>
      </c>
      <c r="J66" s="12">
        <f t="shared" si="25"/>
        <v>68594332.280000001</v>
      </c>
      <c r="K66" s="12">
        <f t="shared" si="25"/>
        <v>0</v>
      </c>
    </row>
    <row r="67" spans="1:11" ht="38.25" x14ac:dyDescent="0.25">
      <c r="A67" s="13" t="s">
        <v>18</v>
      </c>
      <c r="B67" s="10" t="s">
        <v>13</v>
      </c>
      <c r="C67" s="10" t="s">
        <v>55</v>
      </c>
      <c r="D67" s="10" t="s">
        <v>19</v>
      </c>
      <c r="E67" s="11"/>
      <c r="F67" s="12">
        <f>+F68+F72+F70</f>
        <v>68594332.280000001</v>
      </c>
      <c r="G67" s="12">
        <f t="shared" ref="G67:K67" si="26">+G68+G72+G70</f>
        <v>0</v>
      </c>
      <c r="H67" s="12">
        <f t="shared" si="26"/>
        <v>0</v>
      </c>
      <c r="I67" s="12">
        <f t="shared" si="26"/>
        <v>0</v>
      </c>
      <c r="J67" s="12">
        <f t="shared" si="26"/>
        <v>68594332.280000001</v>
      </c>
      <c r="K67" s="12">
        <f t="shared" si="26"/>
        <v>0</v>
      </c>
    </row>
    <row r="68" spans="1:11" ht="38.25" x14ac:dyDescent="0.25">
      <c r="A68" s="14" t="s">
        <v>52</v>
      </c>
      <c r="B68" s="10" t="s">
        <v>13</v>
      </c>
      <c r="C68" s="10" t="s">
        <v>55</v>
      </c>
      <c r="D68" s="10" t="s">
        <v>72</v>
      </c>
      <c r="E68" s="11"/>
      <c r="F68" s="12">
        <f>SUM(F69:F69)</f>
        <v>66163717.019999996</v>
      </c>
      <c r="G68" s="12">
        <f>SUM(G69:G69)</f>
        <v>0</v>
      </c>
      <c r="H68" s="12">
        <f>SUM(H69:H69)</f>
        <v>0</v>
      </c>
      <c r="I68" s="12">
        <f>SUM(I69:I69)</f>
        <v>0</v>
      </c>
      <c r="J68" s="12">
        <f>SUM(J69:J69)</f>
        <v>66163717.019999996</v>
      </c>
      <c r="K68" s="12">
        <f>SUM(K69:K69)</f>
        <v>0</v>
      </c>
    </row>
    <row r="69" spans="1:11" ht="76.5" x14ac:dyDescent="0.25">
      <c r="A69" s="14" t="s">
        <v>22</v>
      </c>
      <c r="B69" s="10" t="s">
        <v>13</v>
      </c>
      <c r="C69" s="10" t="s">
        <v>55</v>
      </c>
      <c r="D69" s="10" t="s">
        <v>72</v>
      </c>
      <c r="E69" s="11">
        <v>100</v>
      </c>
      <c r="F69" s="12">
        <f>'[1]9.ведомства'!G41+'[1]9.ведомства'!G461+'[1]9.ведомства'!G734+'[1]9.ведомства'!G940</f>
        <v>66163717.019999996</v>
      </c>
      <c r="G69" s="12">
        <f>'[1]9.ведомства'!H41+'[1]9.ведомства'!H461+'[1]9.ведомства'!H734+'[1]9.ведомства'!H940</f>
        <v>0</v>
      </c>
      <c r="H69" s="12">
        <f>'[1]9.ведомства'!I41+'[1]9.ведомства'!I461+'[1]9.ведомства'!I734+'[1]9.ведомства'!I940</f>
        <v>0</v>
      </c>
      <c r="I69" s="12">
        <f>'[1]9.ведомства'!J41+'[1]9.ведомства'!J461+'[1]9.ведомства'!J734+'[1]9.ведомства'!J940</f>
        <v>0</v>
      </c>
      <c r="J69" s="12">
        <f>'[1]9.ведомства'!K41+'[1]9.ведомства'!K461+'[1]9.ведомства'!K734+'[1]9.ведомства'!K940</f>
        <v>66163717.019999996</v>
      </c>
      <c r="K69" s="12">
        <f>'[1]9.ведомства'!L41+'[1]9.ведомства'!L461+'[1]9.ведомства'!L734+'[1]9.ведомства'!L940</f>
        <v>0</v>
      </c>
    </row>
    <row r="70" spans="1:11" ht="51" x14ac:dyDescent="0.25">
      <c r="A70" s="20" t="s">
        <v>74</v>
      </c>
      <c r="B70" s="10" t="s">
        <v>13</v>
      </c>
      <c r="C70" s="10" t="s">
        <v>55</v>
      </c>
      <c r="D70" s="10" t="s">
        <v>75</v>
      </c>
      <c r="E70" s="11"/>
      <c r="F70" s="12">
        <f t="shared" ref="F70:K70" si="27">F71</f>
        <v>1793230.4200000002</v>
      </c>
      <c r="G70" s="12">
        <f t="shared" si="27"/>
        <v>0</v>
      </c>
      <c r="H70" s="12">
        <f t="shared" si="27"/>
        <v>0</v>
      </c>
      <c r="I70" s="12">
        <f t="shared" si="27"/>
        <v>0</v>
      </c>
      <c r="J70" s="12">
        <f t="shared" si="27"/>
        <v>1793230.4200000002</v>
      </c>
      <c r="K70" s="12">
        <f t="shared" si="27"/>
        <v>0</v>
      </c>
    </row>
    <row r="71" spans="1:11" x14ac:dyDescent="0.25">
      <c r="A71" s="14" t="s">
        <v>61</v>
      </c>
      <c r="B71" s="10" t="s">
        <v>13</v>
      </c>
      <c r="C71" s="10" t="s">
        <v>55</v>
      </c>
      <c r="D71" s="10" t="s">
        <v>75</v>
      </c>
      <c r="E71" s="11">
        <v>800</v>
      </c>
      <c r="F71" s="12">
        <f>'[1]9.ведомства'!G401</f>
        <v>1793230.4200000002</v>
      </c>
      <c r="G71" s="12">
        <f>'[1]9.ведомства'!H401</f>
        <v>0</v>
      </c>
      <c r="H71" s="12">
        <f>'[1]9.ведомства'!I401</f>
        <v>0</v>
      </c>
      <c r="I71" s="12">
        <f>'[1]9.ведомства'!J401</f>
        <v>0</v>
      </c>
      <c r="J71" s="12">
        <f>'[1]9.ведомства'!K401</f>
        <v>1793230.4200000002</v>
      </c>
      <c r="K71" s="12">
        <f>'[1]9.ведомства'!L401</f>
        <v>0</v>
      </c>
    </row>
    <row r="72" spans="1:11" ht="127.5" x14ac:dyDescent="0.25">
      <c r="A72" s="14" t="s">
        <v>76</v>
      </c>
      <c r="B72" s="10" t="s">
        <v>13</v>
      </c>
      <c r="C72" s="10" t="s">
        <v>55</v>
      </c>
      <c r="D72" s="10" t="s">
        <v>77</v>
      </c>
      <c r="E72" s="11"/>
      <c r="F72" s="12">
        <f>SUM(F73:F73)</f>
        <v>637384.84</v>
      </c>
      <c r="G72" s="12">
        <f>SUM(G73:G73)</f>
        <v>0</v>
      </c>
      <c r="H72" s="12">
        <f>SUM(H73:H73)</f>
        <v>0</v>
      </c>
      <c r="I72" s="12">
        <f>SUM(I73:I73)</f>
        <v>0</v>
      </c>
      <c r="J72" s="12">
        <f>SUM(J73:J73)</f>
        <v>637384.84</v>
      </c>
      <c r="K72" s="12">
        <f>SUM(K73:K73)</f>
        <v>0</v>
      </c>
    </row>
    <row r="73" spans="1:11" ht="25.5" x14ac:dyDescent="0.25">
      <c r="A73" s="14" t="s">
        <v>73</v>
      </c>
      <c r="B73" s="10" t="s">
        <v>13</v>
      </c>
      <c r="C73" s="10" t="s">
        <v>55</v>
      </c>
      <c r="D73" s="10" t="s">
        <v>77</v>
      </c>
      <c r="E73" s="11">
        <v>300</v>
      </c>
      <c r="F73" s="12">
        <f>'[1]9.ведомства'!G946+'[1]9.ведомства'!G45</f>
        <v>637384.84</v>
      </c>
      <c r="G73" s="12">
        <f>'[1]9.ведомства'!H946+'[1]9.ведомства'!H45</f>
        <v>0</v>
      </c>
      <c r="H73" s="12">
        <f>'[1]9.ведомства'!I946+'[1]9.ведомства'!I45</f>
        <v>0</v>
      </c>
      <c r="I73" s="12">
        <f>'[1]9.ведомства'!J946+'[1]9.ведомства'!J45</f>
        <v>0</v>
      </c>
      <c r="J73" s="12">
        <f>'[1]9.ведомства'!K946+'[1]9.ведомства'!K45</f>
        <v>637384.84</v>
      </c>
      <c r="K73" s="12">
        <f>'[1]9.ведомства'!L946+'[1]9.ведомства'!L45</f>
        <v>0</v>
      </c>
    </row>
    <row r="74" spans="1:11" x14ac:dyDescent="0.25">
      <c r="A74" s="14" t="s">
        <v>78</v>
      </c>
      <c r="B74" s="10" t="s">
        <v>13</v>
      </c>
      <c r="C74" s="10" t="s">
        <v>79</v>
      </c>
      <c r="D74" s="10"/>
      <c r="E74" s="11"/>
      <c r="F74" s="12">
        <f>F75</f>
        <v>12080.64</v>
      </c>
      <c r="G74" s="12">
        <f t="shared" ref="G74:K77" si="28">G75</f>
        <v>12080.64</v>
      </c>
      <c r="H74" s="12">
        <f t="shared" si="28"/>
        <v>0</v>
      </c>
      <c r="I74" s="12">
        <f t="shared" si="28"/>
        <v>0</v>
      </c>
      <c r="J74" s="12">
        <f t="shared" si="28"/>
        <v>12080.64</v>
      </c>
      <c r="K74" s="12">
        <f t="shared" si="28"/>
        <v>12080.64</v>
      </c>
    </row>
    <row r="75" spans="1:11" x14ac:dyDescent="0.25">
      <c r="A75" s="13" t="s">
        <v>16</v>
      </c>
      <c r="B75" s="10" t="s">
        <v>13</v>
      </c>
      <c r="C75" s="10" t="s">
        <v>79</v>
      </c>
      <c r="D75" s="10" t="s">
        <v>17</v>
      </c>
      <c r="E75" s="11"/>
      <c r="F75" s="12">
        <f>F76</f>
        <v>12080.64</v>
      </c>
      <c r="G75" s="12">
        <f t="shared" si="28"/>
        <v>12080.64</v>
      </c>
      <c r="H75" s="12">
        <f t="shared" si="28"/>
        <v>0</v>
      </c>
      <c r="I75" s="12">
        <f t="shared" si="28"/>
        <v>0</v>
      </c>
      <c r="J75" s="12">
        <f t="shared" si="28"/>
        <v>12080.64</v>
      </c>
      <c r="K75" s="12">
        <f t="shared" si="28"/>
        <v>12080.64</v>
      </c>
    </row>
    <row r="76" spans="1:11" ht="38.25" x14ac:dyDescent="0.25">
      <c r="A76" s="13" t="s">
        <v>18</v>
      </c>
      <c r="B76" s="10" t="s">
        <v>13</v>
      </c>
      <c r="C76" s="10" t="s">
        <v>79</v>
      </c>
      <c r="D76" s="10" t="s">
        <v>19</v>
      </c>
      <c r="E76" s="11"/>
      <c r="F76" s="12">
        <f>F77</f>
        <v>12080.64</v>
      </c>
      <c r="G76" s="12">
        <f t="shared" si="28"/>
        <v>12080.64</v>
      </c>
      <c r="H76" s="12">
        <f t="shared" si="28"/>
        <v>0</v>
      </c>
      <c r="I76" s="12">
        <f t="shared" si="28"/>
        <v>0</v>
      </c>
      <c r="J76" s="12">
        <f t="shared" si="28"/>
        <v>12080.64</v>
      </c>
      <c r="K76" s="12">
        <f t="shared" si="28"/>
        <v>12080.64</v>
      </c>
    </row>
    <row r="77" spans="1:11" ht="51" x14ac:dyDescent="0.25">
      <c r="A77" s="14" t="s">
        <v>80</v>
      </c>
      <c r="B77" s="10" t="s">
        <v>13</v>
      </c>
      <c r="C77" s="10" t="s">
        <v>79</v>
      </c>
      <c r="D77" s="10" t="s">
        <v>81</v>
      </c>
      <c r="E77" s="11"/>
      <c r="F77" s="12">
        <f>F78</f>
        <v>12080.64</v>
      </c>
      <c r="G77" s="12">
        <f t="shared" si="28"/>
        <v>12080.64</v>
      </c>
      <c r="H77" s="12">
        <f t="shared" si="28"/>
        <v>0</v>
      </c>
      <c r="I77" s="12">
        <f t="shared" si="28"/>
        <v>0</v>
      </c>
      <c r="J77" s="12">
        <f t="shared" si="28"/>
        <v>12080.64</v>
      </c>
      <c r="K77" s="12">
        <f t="shared" si="28"/>
        <v>12080.64</v>
      </c>
    </row>
    <row r="78" spans="1:11" ht="25.5" x14ac:dyDescent="0.25">
      <c r="A78" s="14" t="s">
        <v>25</v>
      </c>
      <c r="B78" s="10" t="s">
        <v>13</v>
      </c>
      <c r="C78" s="10" t="s">
        <v>79</v>
      </c>
      <c r="D78" s="10" t="s">
        <v>81</v>
      </c>
      <c r="E78" s="11">
        <v>200</v>
      </c>
      <c r="F78" s="12">
        <f>'[1]9.ведомства'!G50</f>
        <v>12080.64</v>
      </c>
      <c r="G78" s="12">
        <f>'[1]9.ведомства'!H50</f>
        <v>12080.64</v>
      </c>
      <c r="H78" s="12">
        <f>'[1]9.ведомства'!I50</f>
        <v>0</v>
      </c>
      <c r="I78" s="12">
        <f>'[1]9.ведомства'!J50</f>
        <v>0</v>
      </c>
      <c r="J78" s="12">
        <f>'[1]9.ведомства'!K50</f>
        <v>12080.64</v>
      </c>
      <c r="K78" s="12">
        <f>'[1]9.ведомства'!L50</f>
        <v>12080.64</v>
      </c>
    </row>
    <row r="79" spans="1:11" ht="51" x14ac:dyDescent="0.25">
      <c r="A79" s="14" t="s">
        <v>82</v>
      </c>
      <c r="B79" s="10" t="s">
        <v>13</v>
      </c>
      <c r="C79" s="10" t="s">
        <v>83</v>
      </c>
      <c r="D79" s="10"/>
      <c r="E79" s="10"/>
      <c r="F79" s="12">
        <f>F89+F80</f>
        <v>2602980.96</v>
      </c>
      <c r="G79" s="12">
        <f>G89+G80</f>
        <v>0</v>
      </c>
      <c r="H79" s="12">
        <f>H89+H80</f>
        <v>0</v>
      </c>
      <c r="I79" s="12">
        <f>I89+I80</f>
        <v>0</v>
      </c>
      <c r="J79" s="12">
        <f>J89+J80</f>
        <v>2602980.96</v>
      </c>
      <c r="K79" s="12">
        <f>K89+K80</f>
        <v>0</v>
      </c>
    </row>
    <row r="80" spans="1:11" ht="38.25" x14ac:dyDescent="0.25">
      <c r="A80" s="14" t="s">
        <v>30</v>
      </c>
      <c r="B80" s="10" t="s">
        <v>13</v>
      </c>
      <c r="C80" s="10" t="s">
        <v>83</v>
      </c>
      <c r="D80" s="10" t="s">
        <v>84</v>
      </c>
      <c r="E80" s="10"/>
      <c r="F80" s="12">
        <f t="shared" ref="F80:K80" si="29">F81</f>
        <v>150000</v>
      </c>
      <c r="G80" s="12">
        <f t="shared" si="29"/>
        <v>0</v>
      </c>
      <c r="H80" s="12">
        <f t="shared" si="29"/>
        <v>0</v>
      </c>
      <c r="I80" s="12">
        <f t="shared" si="29"/>
        <v>0</v>
      </c>
      <c r="J80" s="12">
        <f t="shared" si="29"/>
        <v>150000</v>
      </c>
      <c r="K80" s="12">
        <f t="shared" si="29"/>
        <v>0</v>
      </c>
    </row>
    <row r="81" spans="1:11" ht="38.25" x14ac:dyDescent="0.25">
      <c r="A81" s="14" t="s">
        <v>32</v>
      </c>
      <c r="B81" s="10" t="s">
        <v>13</v>
      </c>
      <c r="C81" s="10" t="s">
        <v>83</v>
      </c>
      <c r="D81" s="10" t="s">
        <v>33</v>
      </c>
      <c r="E81" s="11"/>
      <c r="F81" s="12">
        <f>F82+F87</f>
        <v>150000</v>
      </c>
      <c r="G81" s="12">
        <f t="shared" ref="G81:K81" si="30">G82+G87</f>
        <v>0</v>
      </c>
      <c r="H81" s="12">
        <f t="shared" si="30"/>
        <v>0</v>
      </c>
      <c r="I81" s="12">
        <f t="shared" si="30"/>
        <v>0</v>
      </c>
      <c r="J81" s="12">
        <f t="shared" si="30"/>
        <v>150000</v>
      </c>
      <c r="K81" s="12">
        <f t="shared" si="30"/>
        <v>0</v>
      </c>
    </row>
    <row r="82" spans="1:11" ht="51" x14ac:dyDescent="0.25">
      <c r="A82" s="14" t="s">
        <v>34</v>
      </c>
      <c r="B82" s="10" t="s">
        <v>13</v>
      </c>
      <c r="C82" s="10" t="s">
        <v>83</v>
      </c>
      <c r="D82" s="10" t="s">
        <v>35</v>
      </c>
      <c r="E82" s="11"/>
      <c r="F82" s="12">
        <f>+F83</f>
        <v>100000</v>
      </c>
      <c r="G82" s="12">
        <f t="shared" ref="G82:K82" si="31">+G83</f>
        <v>0</v>
      </c>
      <c r="H82" s="12">
        <f t="shared" si="31"/>
        <v>0</v>
      </c>
      <c r="I82" s="12">
        <f t="shared" si="31"/>
        <v>0</v>
      </c>
      <c r="J82" s="12">
        <f t="shared" si="31"/>
        <v>100000</v>
      </c>
      <c r="K82" s="12">
        <f t="shared" si="31"/>
        <v>0</v>
      </c>
    </row>
    <row r="83" spans="1:11" ht="25.5" x14ac:dyDescent="0.25">
      <c r="A83" s="14" t="s">
        <v>36</v>
      </c>
      <c r="B83" s="10" t="s">
        <v>13</v>
      </c>
      <c r="C83" s="10" t="s">
        <v>83</v>
      </c>
      <c r="D83" s="10" t="s">
        <v>37</v>
      </c>
      <c r="E83" s="11"/>
      <c r="F83" s="12">
        <f t="shared" ref="F83:K83" si="32">SUM(F84:F85)</f>
        <v>100000</v>
      </c>
      <c r="G83" s="12">
        <f t="shared" si="32"/>
        <v>0</v>
      </c>
      <c r="H83" s="12">
        <f t="shared" si="32"/>
        <v>0</v>
      </c>
      <c r="I83" s="12">
        <f t="shared" si="32"/>
        <v>0</v>
      </c>
      <c r="J83" s="12">
        <f t="shared" si="32"/>
        <v>100000</v>
      </c>
      <c r="K83" s="12">
        <f t="shared" si="32"/>
        <v>0</v>
      </c>
    </row>
    <row r="84" spans="1:11" ht="76.5" x14ac:dyDescent="0.25">
      <c r="A84" s="14" t="s">
        <v>22</v>
      </c>
      <c r="B84" s="10" t="s">
        <v>13</v>
      </c>
      <c r="C84" s="10" t="s">
        <v>83</v>
      </c>
      <c r="D84" s="10" t="s">
        <v>37</v>
      </c>
      <c r="E84" s="11">
        <v>100</v>
      </c>
      <c r="F84" s="12">
        <f>'[1]9.ведомства'!G1260</f>
        <v>70000</v>
      </c>
      <c r="G84" s="12">
        <f>'[1]9.ведомства'!H1260</f>
        <v>0</v>
      </c>
      <c r="H84" s="12">
        <f>'[1]9.ведомства'!I1260</f>
        <v>0</v>
      </c>
      <c r="I84" s="12">
        <f>'[1]9.ведомства'!J1260</f>
        <v>0</v>
      </c>
      <c r="J84" s="12">
        <f>'[1]9.ведомства'!K1260</f>
        <v>70000</v>
      </c>
      <c r="K84" s="12">
        <f>'[1]9.ведомства'!L1260</f>
        <v>0</v>
      </c>
    </row>
    <row r="85" spans="1:11" ht="25.5" x14ac:dyDescent="0.25">
      <c r="A85" s="14" t="s">
        <v>25</v>
      </c>
      <c r="B85" s="10" t="s">
        <v>13</v>
      </c>
      <c r="C85" s="10" t="s">
        <v>83</v>
      </c>
      <c r="D85" s="10" t="s">
        <v>37</v>
      </c>
      <c r="E85" s="11">
        <v>200</v>
      </c>
      <c r="F85" s="12">
        <f>'[1]9.ведомства'!G1261</f>
        <v>30000</v>
      </c>
      <c r="G85" s="12">
        <f>'[1]9.ведомства'!H1261</f>
        <v>0</v>
      </c>
      <c r="H85" s="12">
        <f>'[1]9.ведомства'!I1261</f>
        <v>0</v>
      </c>
      <c r="I85" s="12">
        <f>'[1]9.ведомства'!J1261</f>
        <v>0</v>
      </c>
      <c r="J85" s="12">
        <f>'[1]9.ведомства'!K1261</f>
        <v>30000</v>
      </c>
      <c r="K85" s="12">
        <f>'[1]9.ведомства'!L1261</f>
        <v>0</v>
      </c>
    </row>
    <row r="86" spans="1:11" ht="63.75" x14ac:dyDescent="0.25">
      <c r="A86" s="14" t="s">
        <v>38</v>
      </c>
      <c r="B86" s="10" t="s">
        <v>13</v>
      </c>
      <c r="C86" s="10" t="s">
        <v>83</v>
      </c>
      <c r="D86" s="10" t="s">
        <v>39</v>
      </c>
      <c r="E86" s="11"/>
      <c r="F86" s="12">
        <f>F87</f>
        <v>50000</v>
      </c>
      <c r="G86" s="12">
        <f>G87</f>
        <v>0</v>
      </c>
      <c r="H86" s="12">
        <f t="shared" ref="H86:K87" si="33">H87</f>
        <v>0</v>
      </c>
      <c r="I86" s="12">
        <f t="shared" si="33"/>
        <v>0</v>
      </c>
      <c r="J86" s="12">
        <f t="shared" si="33"/>
        <v>50000</v>
      </c>
      <c r="K86" s="12">
        <f t="shared" si="33"/>
        <v>0</v>
      </c>
    </row>
    <row r="87" spans="1:11" ht="63.75" x14ac:dyDescent="0.25">
      <c r="A87" s="14" t="s">
        <v>27</v>
      </c>
      <c r="B87" s="10" t="s">
        <v>13</v>
      </c>
      <c r="C87" s="10" t="s">
        <v>83</v>
      </c>
      <c r="D87" s="10" t="s">
        <v>40</v>
      </c>
      <c r="E87" s="11"/>
      <c r="F87" s="12">
        <f>F88</f>
        <v>50000</v>
      </c>
      <c r="G87" s="12">
        <f>G88</f>
        <v>0</v>
      </c>
      <c r="H87" s="12">
        <f t="shared" si="33"/>
        <v>0</v>
      </c>
      <c r="I87" s="12">
        <f t="shared" si="33"/>
        <v>0</v>
      </c>
      <c r="J87" s="12">
        <f t="shared" si="33"/>
        <v>50000</v>
      </c>
      <c r="K87" s="12">
        <f t="shared" si="33"/>
        <v>0</v>
      </c>
    </row>
    <row r="88" spans="1:11" ht="76.5" x14ac:dyDescent="0.25">
      <c r="A88" s="14" t="s">
        <v>22</v>
      </c>
      <c r="B88" s="10" t="s">
        <v>13</v>
      </c>
      <c r="C88" s="10" t="s">
        <v>83</v>
      </c>
      <c r="D88" s="10" t="s">
        <v>40</v>
      </c>
      <c r="E88" s="11">
        <v>100</v>
      </c>
      <c r="F88" s="12">
        <f>'[1]9.ведомства'!G1268</f>
        <v>50000</v>
      </c>
      <c r="G88" s="12">
        <f>'[1]9.ведомства'!H1268</f>
        <v>0</v>
      </c>
      <c r="H88" s="12">
        <f>'[1]9.ведомства'!I1268</f>
        <v>0</v>
      </c>
      <c r="I88" s="12">
        <f>'[1]9.ведомства'!J1268</f>
        <v>0</v>
      </c>
      <c r="J88" s="12">
        <f>'[1]9.ведомства'!K1268</f>
        <v>50000</v>
      </c>
      <c r="K88" s="12">
        <f>'[1]9.ведомства'!L1268</f>
        <v>0</v>
      </c>
    </row>
    <row r="89" spans="1:11" x14ac:dyDescent="0.25">
      <c r="A89" s="13" t="s">
        <v>16</v>
      </c>
      <c r="B89" s="10" t="s">
        <v>13</v>
      </c>
      <c r="C89" s="10" t="s">
        <v>83</v>
      </c>
      <c r="D89" s="10" t="s">
        <v>17</v>
      </c>
      <c r="E89" s="10"/>
      <c r="F89" s="12">
        <f>F90</f>
        <v>2452980.96</v>
      </c>
      <c r="G89" s="12">
        <f t="shared" ref="G89:K91" si="34">G90</f>
        <v>0</v>
      </c>
      <c r="H89" s="12">
        <f t="shared" si="34"/>
        <v>0</v>
      </c>
      <c r="I89" s="12">
        <f t="shared" si="34"/>
        <v>0</v>
      </c>
      <c r="J89" s="12">
        <f t="shared" si="34"/>
        <v>2452980.96</v>
      </c>
      <c r="K89" s="12">
        <f t="shared" si="34"/>
        <v>0</v>
      </c>
    </row>
    <row r="90" spans="1:11" ht="25.5" x14ac:dyDescent="0.25">
      <c r="A90" s="15" t="s">
        <v>85</v>
      </c>
      <c r="B90" s="10" t="s">
        <v>13</v>
      </c>
      <c r="C90" s="10" t="s">
        <v>83</v>
      </c>
      <c r="D90" s="10" t="s">
        <v>86</v>
      </c>
      <c r="E90" s="10"/>
      <c r="F90" s="12">
        <f>F91+F93</f>
        <v>2452980.96</v>
      </c>
      <c r="G90" s="12">
        <f t="shared" ref="G90:K90" si="35">G91+G93</f>
        <v>0</v>
      </c>
      <c r="H90" s="12">
        <f t="shared" si="35"/>
        <v>0</v>
      </c>
      <c r="I90" s="12">
        <f t="shared" si="35"/>
        <v>0</v>
      </c>
      <c r="J90" s="12">
        <f t="shared" si="35"/>
        <v>2452980.96</v>
      </c>
      <c r="K90" s="12">
        <f t="shared" si="35"/>
        <v>0</v>
      </c>
    </row>
    <row r="91" spans="1:11" ht="51" x14ac:dyDescent="0.25">
      <c r="A91" s="15" t="s">
        <v>87</v>
      </c>
      <c r="B91" s="10" t="s">
        <v>13</v>
      </c>
      <c r="C91" s="10" t="s">
        <v>83</v>
      </c>
      <c r="D91" s="10" t="s">
        <v>88</v>
      </c>
      <c r="E91" s="10"/>
      <c r="F91" s="12">
        <f>F92</f>
        <v>1244938.83</v>
      </c>
      <c r="G91" s="12">
        <f t="shared" si="34"/>
        <v>0</v>
      </c>
      <c r="H91" s="12">
        <f t="shared" si="34"/>
        <v>0</v>
      </c>
      <c r="I91" s="12">
        <f t="shared" si="34"/>
        <v>0</v>
      </c>
      <c r="J91" s="12">
        <f t="shared" si="34"/>
        <v>1244938.83</v>
      </c>
      <c r="K91" s="12">
        <f t="shared" si="34"/>
        <v>0</v>
      </c>
    </row>
    <row r="92" spans="1:11" ht="76.5" x14ac:dyDescent="0.25">
      <c r="A92" s="14" t="s">
        <v>22</v>
      </c>
      <c r="B92" s="10" t="s">
        <v>13</v>
      </c>
      <c r="C92" s="10" t="s">
        <v>83</v>
      </c>
      <c r="D92" s="10" t="s">
        <v>88</v>
      </c>
      <c r="E92" s="10" t="s">
        <v>45</v>
      </c>
      <c r="F92" s="12">
        <f>'[1]9.ведомства'!G1272</f>
        <v>1244938.83</v>
      </c>
      <c r="G92" s="12">
        <f>'[1]9.ведомства'!H1272</f>
        <v>0</v>
      </c>
      <c r="H92" s="12">
        <f>'[1]9.ведомства'!I1272</f>
        <v>0</v>
      </c>
      <c r="I92" s="12">
        <f>'[1]9.ведомства'!J1272</f>
        <v>0</v>
      </c>
      <c r="J92" s="12">
        <f>'[1]9.ведомства'!K1272</f>
        <v>1244938.83</v>
      </c>
      <c r="K92" s="12">
        <f>'[1]9.ведомства'!L1272</f>
        <v>0</v>
      </c>
    </row>
    <row r="93" spans="1:11" ht="38.25" x14ac:dyDescent="0.25">
      <c r="A93" s="14" t="s">
        <v>52</v>
      </c>
      <c r="B93" s="10" t="s">
        <v>13</v>
      </c>
      <c r="C93" s="10" t="s">
        <v>83</v>
      </c>
      <c r="D93" s="10" t="s">
        <v>89</v>
      </c>
      <c r="E93" s="11"/>
      <c r="F93" s="12">
        <f t="shared" ref="F93:K93" si="36">F94</f>
        <v>1208042.1299999999</v>
      </c>
      <c r="G93" s="12">
        <f t="shared" si="36"/>
        <v>0</v>
      </c>
      <c r="H93" s="12">
        <f t="shared" si="36"/>
        <v>0</v>
      </c>
      <c r="I93" s="12">
        <f t="shared" si="36"/>
        <v>0</v>
      </c>
      <c r="J93" s="12">
        <f t="shared" si="36"/>
        <v>1208042.1299999999</v>
      </c>
      <c r="K93" s="12">
        <f t="shared" si="36"/>
        <v>0</v>
      </c>
    </row>
    <row r="94" spans="1:11" ht="76.5" x14ac:dyDescent="0.25">
      <c r="A94" s="14" t="s">
        <v>22</v>
      </c>
      <c r="B94" s="10" t="s">
        <v>13</v>
      </c>
      <c r="C94" s="10" t="s">
        <v>83</v>
      </c>
      <c r="D94" s="10" t="s">
        <v>89</v>
      </c>
      <c r="E94" s="11">
        <v>100</v>
      </c>
      <c r="F94" s="12">
        <f>'[1]9.ведомства'!G1274</f>
        <v>1208042.1299999999</v>
      </c>
      <c r="G94" s="12">
        <f>'[1]9.ведомства'!H1274</f>
        <v>0</v>
      </c>
      <c r="H94" s="12">
        <f>'[1]9.ведомства'!I1274</f>
        <v>0</v>
      </c>
      <c r="I94" s="12">
        <f>'[1]9.ведомства'!J1274</f>
        <v>0</v>
      </c>
      <c r="J94" s="12">
        <f>'[1]9.ведомства'!K1274</f>
        <v>1208042.1299999999</v>
      </c>
      <c r="K94" s="12">
        <f>'[1]9.ведомства'!L1274</f>
        <v>0</v>
      </c>
    </row>
    <row r="95" spans="1:11" x14ac:dyDescent="0.25">
      <c r="A95" s="14" t="s">
        <v>92</v>
      </c>
      <c r="B95" s="10" t="s">
        <v>13</v>
      </c>
      <c r="C95" s="10" t="s">
        <v>93</v>
      </c>
      <c r="D95" s="10"/>
      <c r="E95" s="11"/>
      <c r="F95" s="12">
        <f>F96</f>
        <v>3000000</v>
      </c>
      <c r="G95" s="12">
        <f t="shared" ref="G95:K98" si="37">G96</f>
        <v>0</v>
      </c>
      <c r="H95" s="12">
        <f t="shared" si="37"/>
        <v>0</v>
      </c>
      <c r="I95" s="12">
        <f t="shared" si="37"/>
        <v>0</v>
      </c>
      <c r="J95" s="12">
        <f t="shared" si="37"/>
        <v>3000000</v>
      </c>
      <c r="K95" s="12">
        <f t="shared" si="37"/>
        <v>0</v>
      </c>
    </row>
    <row r="96" spans="1:11" x14ac:dyDescent="0.25">
      <c r="A96" s="13" t="s">
        <v>16</v>
      </c>
      <c r="B96" s="10" t="s">
        <v>13</v>
      </c>
      <c r="C96" s="10" t="s">
        <v>93</v>
      </c>
      <c r="D96" s="10" t="s">
        <v>17</v>
      </c>
      <c r="E96" s="11"/>
      <c r="F96" s="12">
        <f>F97</f>
        <v>3000000</v>
      </c>
      <c r="G96" s="12">
        <f t="shared" si="37"/>
        <v>0</v>
      </c>
      <c r="H96" s="12">
        <f t="shared" si="37"/>
        <v>0</v>
      </c>
      <c r="I96" s="12">
        <f t="shared" si="37"/>
        <v>0</v>
      </c>
      <c r="J96" s="12">
        <f t="shared" si="37"/>
        <v>3000000</v>
      </c>
      <c r="K96" s="12">
        <f t="shared" si="37"/>
        <v>0</v>
      </c>
    </row>
    <row r="97" spans="1:11" ht="38.25" x14ac:dyDescent="0.25">
      <c r="A97" s="13" t="s">
        <v>18</v>
      </c>
      <c r="B97" s="10" t="s">
        <v>13</v>
      </c>
      <c r="C97" s="10" t="s">
        <v>93</v>
      </c>
      <c r="D97" s="10" t="s">
        <v>19</v>
      </c>
      <c r="E97" s="11"/>
      <c r="F97" s="12">
        <f>F98</f>
        <v>3000000</v>
      </c>
      <c r="G97" s="12">
        <f t="shared" si="37"/>
        <v>0</v>
      </c>
      <c r="H97" s="12">
        <f t="shared" si="37"/>
        <v>0</v>
      </c>
      <c r="I97" s="12">
        <f t="shared" si="37"/>
        <v>0</v>
      </c>
      <c r="J97" s="12">
        <f t="shared" si="37"/>
        <v>3000000</v>
      </c>
      <c r="K97" s="12">
        <f t="shared" si="37"/>
        <v>0</v>
      </c>
    </row>
    <row r="98" spans="1:11" ht="25.5" x14ac:dyDescent="0.25">
      <c r="A98" s="15" t="s">
        <v>94</v>
      </c>
      <c r="B98" s="10" t="s">
        <v>13</v>
      </c>
      <c r="C98" s="10" t="s">
        <v>93</v>
      </c>
      <c r="D98" s="10" t="s">
        <v>95</v>
      </c>
      <c r="E98" s="11"/>
      <c r="F98" s="12">
        <f>F99</f>
        <v>3000000</v>
      </c>
      <c r="G98" s="12">
        <f t="shared" si="37"/>
        <v>0</v>
      </c>
      <c r="H98" s="12">
        <f t="shared" si="37"/>
        <v>0</v>
      </c>
      <c r="I98" s="12">
        <f t="shared" si="37"/>
        <v>0</v>
      </c>
      <c r="J98" s="12">
        <f t="shared" si="37"/>
        <v>3000000</v>
      </c>
      <c r="K98" s="12">
        <f t="shared" si="37"/>
        <v>0</v>
      </c>
    </row>
    <row r="99" spans="1:11" x14ac:dyDescent="0.25">
      <c r="A99" s="14" t="s">
        <v>61</v>
      </c>
      <c r="B99" s="10" t="s">
        <v>13</v>
      </c>
      <c r="C99" s="10" t="s">
        <v>93</v>
      </c>
      <c r="D99" s="10" t="s">
        <v>95</v>
      </c>
      <c r="E99" s="11">
        <v>800</v>
      </c>
      <c r="F99" s="12">
        <f>'[1]9.ведомства'!G408</f>
        <v>3000000</v>
      </c>
      <c r="G99" s="12">
        <f>'[1]9.ведомства'!H408</f>
        <v>0</v>
      </c>
      <c r="H99" s="12">
        <f>'[1]9.ведомства'!I408</f>
        <v>0</v>
      </c>
      <c r="I99" s="12">
        <f>'[1]9.ведомства'!J408</f>
        <v>0</v>
      </c>
      <c r="J99" s="12">
        <f>'[1]9.ведомства'!K408</f>
        <v>3000000</v>
      </c>
      <c r="K99" s="12">
        <f>'[1]9.ведомства'!L408</f>
        <v>0</v>
      </c>
    </row>
    <row r="100" spans="1:11" x14ac:dyDescent="0.25">
      <c r="A100" s="14" t="s">
        <v>96</v>
      </c>
      <c r="B100" s="10" t="s">
        <v>13</v>
      </c>
      <c r="C100" s="10" t="s">
        <v>97</v>
      </c>
      <c r="D100" s="10"/>
      <c r="E100" s="11"/>
      <c r="F100" s="12">
        <f>F101+F106+F144</f>
        <v>75224148.280000001</v>
      </c>
      <c r="G100" s="12">
        <f>G101+G106+G144</f>
        <v>657334.00000000012</v>
      </c>
      <c r="H100" s="12">
        <f>H101+H106+H144</f>
        <v>0</v>
      </c>
      <c r="I100" s="12">
        <f>I101+I106+I144</f>
        <v>0</v>
      </c>
      <c r="J100" s="12">
        <f>J101+J106+J144</f>
        <v>75224148.280000001</v>
      </c>
      <c r="K100" s="12">
        <f>K101+K106+K144</f>
        <v>657334.00000000012</v>
      </c>
    </row>
    <row r="101" spans="1:11" ht="30" customHeight="1" x14ac:dyDescent="0.25">
      <c r="A101" s="14" t="s">
        <v>98</v>
      </c>
      <c r="B101" s="10" t="s">
        <v>13</v>
      </c>
      <c r="C101" s="10" t="s">
        <v>97</v>
      </c>
      <c r="D101" s="10" t="s">
        <v>99</v>
      </c>
      <c r="E101" s="11"/>
      <c r="F101" s="12">
        <f>F102</f>
        <v>400000</v>
      </c>
      <c r="G101" s="12">
        <f t="shared" ref="G101:K103" si="38">G102</f>
        <v>0</v>
      </c>
      <c r="H101" s="12">
        <f t="shared" si="38"/>
        <v>0</v>
      </c>
      <c r="I101" s="12">
        <f t="shared" si="38"/>
        <v>0</v>
      </c>
      <c r="J101" s="12">
        <f t="shared" si="38"/>
        <v>400000</v>
      </c>
      <c r="K101" s="12">
        <f t="shared" si="38"/>
        <v>0</v>
      </c>
    </row>
    <row r="102" spans="1:11" ht="38.25" x14ac:dyDescent="0.25">
      <c r="A102" s="14" t="s">
        <v>100</v>
      </c>
      <c r="B102" s="10" t="s">
        <v>13</v>
      </c>
      <c r="C102" s="10" t="s">
        <v>97</v>
      </c>
      <c r="D102" s="10" t="s">
        <v>101</v>
      </c>
      <c r="E102" s="11"/>
      <c r="F102" s="12">
        <f>F103</f>
        <v>400000</v>
      </c>
      <c r="G102" s="12">
        <f t="shared" si="38"/>
        <v>0</v>
      </c>
      <c r="H102" s="12">
        <f t="shared" si="38"/>
        <v>0</v>
      </c>
      <c r="I102" s="12">
        <f t="shared" si="38"/>
        <v>0</v>
      </c>
      <c r="J102" s="12">
        <f t="shared" si="38"/>
        <v>400000</v>
      </c>
      <c r="K102" s="12">
        <f t="shared" si="38"/>
        <v>0</v>
      </c>
    </row>
    <row r="103" spans="1:11" ht="51" x14ac:dyDescent="0.25">
      <c r="A103" s="14" t="s">
        <v>102</v>
      </c>
      <c r="B103" s="10" t="s">
        <v>13</v>
      </c>
      <c r="C103" s="10" t="s">
        <v>97</v>
      </c>
      <c r="D103" s="10" t="s">
        <v>103</v>
      </c>
      <c r="E103" s="11"/>
      <c r="F103" s="12">
        <f>F104</f>
        <v>400000</v>
      </c>
      <c r="G103" s="12">
        <f t="shared" si="38"/>
        <v>0</v>
      </c>
      <c r="H103" s="12">
        <f t="shared" si="38"/>
        <v>0</v>
      </c>
      <c r="I103" s="12">
        <f t="shared" si="38"/>
        <v>0</v>
      </c>
      <c r="J103" s="12">
        <f t="shared" si="38"/>
        <v>400000</v>
      </c>
      <c r="K103" s="12">
        <f t="shared" si="38"/>
        <v>0</v>
      </c>
    </row>
    <row r="104" spans="1:11" ht="76.5" x14ac:dyDescent="0.25">
      <c r="A104" s="14" t="s">
        <v>104</v>
      </c>
      <c r="B104" s="10" t="s">
        <v>13</v>
      </c>
      <c r="C104" s="10" t="s">
        <v>97</v>
      </c>
      <c r="D104" s="10" t="s">
        <v>105</v>
      </c>
      <c r="E104" s="11"/>
      <c r="F104" s="12">
        <f>SUM(F105:F105)</f>
        <v>400000</v>
      </c>
      <c r="G104" s="12">
        <f>SUM(G105:G105)</f>
        <v>0</v>
      </c>
      <c r="H104" s="12">
        <f>SUM(H105:H105)</f>
        <v>0</v>
      </c>
      <c r="I104" s="12">
        <f>SUM(I105:I105)</f>
        <v>0</v>
      </c>
      <c r="J104" s="12">
        <f>SUM(J105:J105)</f>
        <v>400000</v>
      </c>
      <c r="K104" s="12">
        <f>SUM(K105:K105)</f>
        <v>0</v>
      </c>
    </row>
    <row r="105" spans="1:11" x14ac:dyDescent="0.25">
      <c r="A105" s="14" t="s">
        <v>61</v>
      </c>
      <c r="B105" s="10" t="s">
        <v>13</v>
      </c>
      <c r="C105" s="10" t="s">
        <v>97</v>
      </c>
      <c r="D105" s="10" t="s">
        <v>105</v>
      </c>
      <c r="E105" s="11">
        <v>800</v>
      </c>
      <c r="F105" s="12">
        <f>'[1]9.ведомства'!G414</f>
        <v>400000</v>
      </c>
      <c r="G105" s="12">
        <f>'[1]9.ведомства'!H414</f>
        <v>0</v>
      </c>
      <c r="H105" s="12">
        <f>'[1]9.ведомства'!I414</f>
        <v>0</v>
      </c>
      <c r="I105" s="12">
        <f>'[1]9.ведомства'!J414</f>
        <v>0</v>
      </c>
      <c r="J105" s="12">
        <f>'[1]9.ведомства'!K414</f>
        <v>400000</v>
      </c>
      <c r="K105" s="12">
        <f>'[1]9.ведомства'!L414</f>
        <v>0</v>
      </c>
    </row>
    <row r="106" spans="1:11" ht="38.25" x14ac:dyDescent="0.25">
      <c r="A106" s="14" t="s">
        <v>30</v>
      </c>
      <c r="B106" s="10" t="s">
        <v>13</v>
      </c>
      <c r="C106" s="10" t="s">
        <v>97</v>
      </c>
      <c r="D106" s="10" t="s">
        <v>31</v>
      </c>
      <c r="E106" s="11"/>
      <c r="F106" s="12">
        <f>F107+F122+F135</f>
        <v>13646676.98</v>
      </c>
      <c r="G106" s="12">
        <f>G107+G122+G135</f>
        <v>0</v>
      </c>
      <c r="H106" s="12">
        <f>H107+H122+H135</f>
        <v>0</v>
      </c>
      <c r="I106" s="12">
        <f>I107+I122+I135</f>
        <v>0</v>
      </c>
      <c r="J106" s="12">
        <f>J107+J122+J135</f>
        <v>13646676.98</v>
      </c>
      <c r="K106" s="12">
        <f>K107+K122+K135</f>
        <v>0</v>
      </c>
    </row>
    <row r="107" spans="1:11" ht="51" x14ac:dyDescent="0.25">
      <c r="A107" s="14" t="s">
        <v>107</v>
      </c>
      <c r="B107" s="10" t="s">
        <v>13</v>
      </c>
      <c r="C107" s="10" t="s">
        <v>97</v>
      </c>
      <c r="D107" s="10" t="s">
        <v>57</v>
      </c>
      <c r="E107" s="11"/>
      <c r="F107" s="12">
        <f>F108+F111+F114+F117</f>
        <v>6905000</v>
      </c>
      <c r="G107" s="12">
        <f t="shared" ref="G107:K107" si="39">G108+G111+G114+G117</f>
        <v>0</v>
      </c>
      <c r="H107" s="12">
        <f t="shared" si="39"/>
        <v>0</v>
      </c>
      <c r="I107" s="12">
        <f t="shared" si="39"/>
        <v>0</v>
      </c>
      <c r="J107" s="12">
        <f t="shared" si="39"/>
        <v>6905000</v>
      </c>
      <c r="K107" s="12">
        <f t="shared" si="39"/>
        <v>0</v>
      </c>
    </row>
    <row r="108" spans="1:11" ht="76.5" x14ac:dyDescent="0.25">
      <c r="A108" s="14" t="s">
        <v>108</v>
      </c>
      <c r="B108" s="10" t="s">
        <v>13</v>
      </c>
      <c r="C108" s="10" t="s">
        <v>97</v>
      </c>
      <c r="D108" s="10" t="s">
        <v>109</v>
      </c>
      <c r="E108" s="11"/>
      <c r="F108" s="12">
        <f t="shared" ref="F108:K108" si="40">F109</f>
        <v>200000</v>
      </c>
      <c r="G108" s="12">
        <f t="shared" si="40"/>
        <v>0</v>
      </c>
      <c r="H108" s="12">
        <f t="shared" si="40"/>
        <v>0</v>
      </c>
      <c r="I108" s="12">
        <f t="shared" si="40"/>
        <v>0</v>
      </c>
      <c r="J108" s="12">
        <f t="shared" si="40"/>
        <v>200000</v>
      </c>
      <c r="K108" s="12">
        <f t="shared" si="40"/>
        <v>0</v>
      </c>
    </row>
    <row r="109" spans="1:11" ht="89.25" x14ac:dyDescent="0.25">
      <c r="A109" s="21" t="s">
        <v>110</v>
      </c>
      <c r="B109" s="10" t="s">
        <v>13</v>
      </c>
      <c r="C109" s="10" t="s">
        <v>97</v>
      </c>
      <c r="D109" s="10" t="s">
        <v>111</v>
      </c>
      <c r="E109" s="11"/>
      <c r="F109" s="12">
        <f>SUM(F110:F110)</f>
        <v>200000</v>
      </c>
      <c r="G109" s="12">
        <f>SUM(G110:G110)</f>
        <v>0</v>
      </c>
      <c r="H109" s="12">
        <f>SUM(H110:H110)</f>
        <v>0</v>
      </c>
      <c r="I109" s="12">
        <f>SUM(I110:I110)</f>
        <v>0</v>
      </c>
      <c r="J109" s="12">
        <f>SUM(J110:J110)</f>
        <v>200000</v>
      </c>
      <c r="K109" s="12">
        <f>SUM(K110:K110)</f>
        <v>0</v>
      </c>
    </row>
    <row r="110" spans="1:11" ht="25.5" x14ac:dyDescent="0.25">
      <c r="A110" s="14" t="s">
        <v>25</v>
      </c>
      <c r="B110" s="10" t="s">
        <v>13</v>
      </c>
      <c r="C110" s="10" t="s">
        <v>97</v>
      </c>
      <c r="D110" s="10" t="s">
        <v>111</v>
      </c>
      <c r="E110" s="11">
        <v>200</v>
      </c>
      <c r="F110" s="12">
        <f>'[1]9.ведомства'!G1325</f>
        <v>200000</v>
      </c>
      <c r="G110" s="12">
        <f>'[1]9.ведомства'!H1325</f>
        <v>0</v>
      </c>
      <c r="H110" s="12">
        <f>'[1]9.ведомства'!I1325</f>
        <v>0</v>
      </c>
      <c r="I110" s="12">
        <f>'[1]9.ведомства'!J1325</f>
        <v>0</v>
      </c>
      <c r="J110" s="12">
        <f>'[1]9.ведомства'!K1325</f>
        <v>200000</v>
      </c>
      <c r="K110" s="12">
        <f>'[1]9.ведомства'!L1325</f>
        <v>0</v>
      </c>
    </row>
    <row r="111" spans="1:11" ht="51" x14ac:dyDescent="0.25">
      <c r="A111" s="14" t="s">
        <v>112</v>
      </c>
      <c r="B111" s="10" t="s">
        <v>13</v>
      </c>
      <c r="C111" s="10" t="s">
        <v>97</v>
      </c>
      <c r="D111" s="10" t="s">
        <v>113</v>
      </c>
      <c r="E111" s="11"/>
      <c r="F111" s="12">
        <f>F112</f>
        <v>600000</v>
      </c>
      <c r="G111" s="12">
        <f t="shared" ref="G111:K112" si="41">G112</f>
        <v>0</v>
      </c>
      <c r="H111" s="12">
        <f t="shared" si="41"/>
        <v>0</v>
      </c>
      <c r="I111" s="12">
        <f t="shared" si="41"/>
        <v>0</v>
      </c>
      <c r="J111" s="12">
        <f t="shared" si="41"/>
        <v>600000</v>
      </c>
      <c r="K111" s="12">
        <f t="shared" si="41"/>
        <v>0</v>
      </c>
    </row>
    <row r="112" spans="1:11" ht="51" x14ac:dyDescent="0.25">
      <c r="A112" s="21" t="s">
        <v>114</v>
      </c>
      <c r="B112" s="10" t="s">
        <v>13</v>
      </c>
      <c r="C112" s="10" t="s">
        <v>97</v>
      </c>
      <c r="D112" s="10" t="s">
        <v>115</v>
      </c>
      <c r="E112" s="11"/>
      <c r="F112" s="12">
        <f>F113</f>
        <v>600000</v>
      </c>
      <c r="G112" s="12">
        <f t="shared" si="41"/>
        <v>0</v>
      </c>
      <c r="H112" s="12">
        <f t="shared" si="41"/>
        <v>0</v>
      </c>
      <c r="I112" s="12">
        <f t="shared" si="41"/>
        <v>0</v>
      </c>
      <c r="J112" s="12">
        <f t="shared" si="41"/>
        <v>600000</v>
      </c>
      <c r="K112" s="12">
        <f t="shared" si="41"/>
        <v>0</v>
      </c>
    </row>
    <row r="113" spans="1:11" ht="25.5" x14ac:dyDescent="0.25">
      <c r="A113" s="14" t="s">
        <v>25</v>
      </c>
      <c r="B113" s="10" t="s">
        <v>13</v>
      </c>
      <c r="C113" s="10" t="s">
        <v>97</v>
      </c>
      <c r="D113" s="10" t="s">
        <v>115</v>
      </c>
      <c r="E113" s="11">
        <v>200</v>
      </c>
      <c r="F113" s="12">
        <f>'[1]9.ведомства'!G1329</f>
        <v>600000</v>
      </c>
      <c r="G113" s="12">
        <f>'[1]9.ведомства'!H1329</f>
        <v>0</v>
      </c>
      <c r="H113" s="12">
        <f>'[1]9.ведомства'!I1329</f>
        <v>0</v>
      </c>
      <c r="I113" s="12">
        <f>'[1]9.ведомства'!J1329</f>
        <v>0</v>
      </c>
      <c r="J113" s="12">
        <f>'[1]9.ведомства'!K1329</f>
        <v>600000</v>
      </c>
      <c r="K113" s="12">
        <f>'[1]9.ведомства'!L1329</f>
        <v>0</v>
      </c>
    </row>
    <row r="114" spans="1:11" ht="51" x14ac:dyDescent="0.25">
      <c r="A114" s="15" t="s">
        <v>116</v>
      </c>
      <c r="B114" s="10" t="s">
        <v>13</v>
      </c>
      <c r="C114" s="10" t="s">
        <v>97</v>
      </c>
      <c r="D114" s="10" t="s">
        <v>117</v>
      </c>
      <c r="E114" s="11"/>
      <c r="F114" s="12">
        <f>F115</f>
        <v>4590000</v>
      </c>
      <c r="G114" s="12">
        <f t="shared" ref="G114:K115" si="42">G115</f>
        <v>0</v>
      </c>
      <c r="H114" s="12">
        <f t="shared" si="42"/>
        <v>0</v>
      </c>
      <c r="I114" s="12">
        <f t="shared" si="42"/>
        <v>0</v>
      </c>
      <c r="J114" s="12">
        <f t="shared" si="42"/>
        <v>4590000</v>
      </c>
      <c r="K114" s="12">
        <f t="shared" si="42"/>
        <v>0</v>
      </c>
    </row>
    <row r="115" spans="1:11" ht="51" x14ac:dyDescent="0.25">
      <c r="A115" s="21" t="s">
        <v>118</v>
      </c>
      <c r="B115" s="10" t="s">
        <v>13</v>
      </c>
      <c r="C115" s="10" t="s">
        <v>97</v>
      </c>
      <c r="D115" s="10" t="s">
        <v>119</v>
      </c>
      <c r="E115" s="11"/>
      <c r="F115" s="12">
        <f>F116</f>
        <v>4590000</v>
      </c>
      <c r="G115" s="12">
        <f t="shared" si="42"/>
        <v>0</v>
      </c>
      <c r="H115" s="12">
        <f t="shared" si="42"/>
        <v>0</v>
      </c>
      <c r="I115" s="12">
        <f t="shared" si="42"/>
        <v>0</v>
      </c>
      <c r="J115" s="12">
        <f t="shared" si="42"/>
        <v>4590000</v>
      </c>
      <c r="K115" s="12">
        <f t="shared" si="42"/>
        <v>0</v>
      </c>
    </row>
    <row r="116" spans="1:11" ht="25.5" x14ac:dyDescent="0.25">
      <c r="A116" s="14" t="s">
        <v>25</v>
      </c>
      <c r="B116" s="10" t="s">
        <v>13</v>
      </c>
      <c r="C116" s="10" t="s">
        <v>97</v>
      </c>
      <c r="D116" s="10" t="s">
        <v>119</v>
      </c>
      <c r="E116" s="11">
        <v>200</v>
      </c>
      <c r="F116" s="12">
        <f>'[1]9.ведомства'!G1335</f>
        <v>4590000</v>
      </c>
      <c r="G116" s="12">
        <f>'[1]9.ведомства'!H1335</f>
        <v>0</v>
      </c>
      <c r="H116" s="12">
        <f>'[1]9.ведомства'!I1335</f>
        <v>0</v>
      </c>
      <c r="I116" s="12">
        <f>'[1]9.ведомства'!J1335</f>
        <v>0</v>
      </c>
      <c r="J116" s="12">
        <f>'[1]9.ведомства'!K1335</f>
        <v>4590000</v>
      </c>
      <c r="K116" s="12">
        <f>'[1]9.ведомства'!L1335</f>
        <v>0</v>
      </c>
    </row>
    <row r="117" spans="1:11" ht="51" x14ac:dyDescent="0.25">
      <c r="A117" s="14" t="s">
        <v>120</v>
      </c>
      <c r="B117" s="10" t="s">
        <v>13</v>
      </c>
      <c r="C117" s="10" t="s">
        <v>97</v>
      </c>
      <c r="D117" s="22" t="s">
        <v>121</v>
      </c>
      <c r="E117" s="11"/>
      <c r="F117" s="12">
        <f>F118</f>
        <v>1515000</v>
      </c>
      <c r="G117" s="12">
        <f t="shared" ref="G117:K117" si="43">G118</f>
        <v>0</v>
      </c>
      <c r="H117" s="12">
        <f t="shared" si="43"/>
        <v>0</v>
      </c>
      <c r="I117" s="12">
        <f t="shared" si="43"/>
        <v>0</v>
      </c>
      <c r="J117" s="12">
        <f t="shared" si="43"/>
        <v>1515000</v>
      </c>
      <c r="K117" s="12">
        <f t="shared" si="43"/>
        <v>0</v>
      </c>
    </row>
    <row r="118" spans="1:11" ht="51" x14ac:dyDescent="0.25">
      <c r="A118" s="14" t="s">
        <v>122</v>
      </c>
      <c r="B118" s="23" t="s">
        <v>13</v>
      </c>
      <c r="C118" s="23" t="s">
        <v>97</v>
      </c>
      <c r="D118" s="23" t="s">
        <v>123</v>
      </c>
      <c r="E118" s="11"/>
      <c r="F118" s="12">
        <f>SUM(F119:F121)</f>
        <v>1515000</v>
      </c>
      <c r="G118" s="12">
        <f t="shared" ref="G118:K118" si="44">SUM(G119:G121)</f>
        <v>0</v>
      </c>
      <c r="H118" s="12">
        <f t="shared" si="44"/>
        <v>0</v>
      </c>
      <c r="I118" s="12">
        <f t="shared" si="44"/>
        <v>0</v>
      </c>
      <c r="J118" s="12">
        <f t="shared" si="44"/>
        <v>1515000</v>
      </c>
      <c r="K118" s="12">
        <f t="shared" si="44"/>
        <v>0</v>
      </c>
    </row>
    <row r="119" spans="1:11" ht="76.5" x14ac:dyDescent="0.25">
      <c r="A119" s="24" t="s">
        <v>22</v>
      </c>
      <c r="B119" s="23" t="s">
        <v>13</v>
      </c>
      <c r="C119" s="23" t="s">
        <v>97</v>
      </c>
      <c r="D119" s="23" t="s">
        <v>123</v>
      </c>
      <c r="E119" s="11">
        <v>100</v>
      </c>
      <c r="F119" s="12">
        <f>'[1]9.ведомства'!G1338</f>
        <v>1200000</v>
      </c>
      <c r="G119" s="12">
        <f>'[1]9.ведомства'!H1338</f>
        <v>0</v>
      </c>
      <c r="H119" s="12">
        <f>'[1]9.ведомства'!I1338</f>
        <v>0</v>
      </c>
      <c r="I119" s="12">
        <f>'[1]9.ведомства'!J1338</f>
        <v>0</v>
      </c>
      <c r="J119" s="12">
        <f>'[1]9.ведомства'!K1338</f>
        <v>1200000</v>
      </c>
      <c r="K119" s="12">
        <f>'[1]9.ведомства'!L1338</f>
        <v>0</v>
      </c>
    </row>
    <row r="120" spans="1:11" ht="38.25" x14ac:dyDescent="0.25">
      <c r="A120" s="24" t="s">
        <v>124</v>
      </c>
      <c r="B120" s="23" t="s">
        <v>13</v>
      </c>
      <c r="C120" s="23" t="s">
        <v>97</v>
      </c>
      <c r="D120" s="23" t="s">
        <v>123</v>
      </c>
      <c r="E120" s="11">
        <v>200</v>
      </c>
      <c r="F120" s="12">
        <f>'[1]9.ведомства'!G1339</f>
        <v>314000</v>
      </c>
      <c r="G120" s="12">
        <f>'[1]9.ведомства'!H1339</f>
        <v>0</v>
      </c>
      <c r="H120" s="12">
        <f>'[1]9.ведомства'!I1339</f>
        <v>0</v>
      </c>
      <c r="I120" s="12">
        <f>'[1]9.ведомства'!J1339</f>
        <v>0</v>
      </c>
      <c r="J120" s="12">
        <f>'[1]9.ведомства'!K1339</f>
        <v>314000</v>
      </c>
      <c r="K120" s="12">
        <f>'[1]9.ведомства'!L1339</f>
        <v>0</v>
      </c>
    </row>
    <row r="121" spans="1:11" x14ac:dyDescent="0.25">
      <c r="A121" s="24" t="s">
        <v>61</v>
      </c>
      <c r="B121" s="23" t="s">
        <v>13</v>
      </c>
      <c r="C121" s="23" t="s">
        <v>97</v>
      </c>
      <c r="D121" s="23" t="s">
        <v>123</v>
      </c>
      <c r="E121" s="11">
        <v>800</v>
      </c>
      <c r="F121" s="12">
        <f>'[1]9.ведомства'!G1340</f>
        <v>1000</v>
      </c>
      <c r="G121" s="12">
        <f>'[1]9.ведомства'!H1340</f>
        <v>0</v>
      </c>
      <c r="H121" s="12">
        <f>'[1]9.ведомства'!I1340</f>
        <v>0</v>
      </c>
      <c r="I121" s="12">
        <f>'[1]9.ведомства'!J1340</f>
        <v>0</v>
      </c>
      <c r="J121" s="12">
        <f>'[1]9.ведомства'!K1340</f>
        <v>1000</v>
      </c>
      <c r="K121" s="12">
        <f>'[1]9.ведомства'!L1340</f>
        <v>0</v>
      </c>
    </row>
    <row r="122" spans="1:11" ht="51" x14ac:dyDescent="0.25">
      <c r="A122" s="14" t="s">
        <v>125</v>
      </c>
      <c r="B122" s="10" t="s">
        <v>13</v>
      </c>
      <c r="C122" s="10" t="s">
        <v>97</v>
      </c>
      <c r="D122" s="10" t="s">
        <v>126</v>
      </c>
      <c r="E122" s="11"/>
      <c r="F122" s="12">
        <f t="shared" ref="F122:K122" si="45">F123+F126+F129+F132</f>
        <v>4285044.1400000006</v>
      </c>
      <c r="G122" s="12">
        <f t="shared" si="45"/>
        <v>0</v>
      </c>
      <c r="H122" s="12">
        <f t="shared" si="45"/>
        <v>0</v>
      </c>
      <c r="I122" s="12">
        <f t="shared" si="45"/>
        <v>0</v>
      </c>
      <c r="J122" s="12">
        <f t="shared" si="45"/>
        <v>4285044.1400000006</v>
      </c>
      <c r="K122" s="12">
        <f t="shared" si="45"/>
        <v>0</v>
      </c>
    </row>
    <row r="123" spans="1:11" ht="89.25" x14ac:dyDescent="0.25">
      <c r="A123" s="14" t="s">
        <v>127</v>
      </c>
      <c r="B123" s="10" t="s">
        <v>13</v>
      </c>
      <c r="C123" s="10" t="s">
        <v>97</v>
      </c>
      <c r="D123" s="10" t="s">
        <v>128</v>
      </c>
      <c r="E123" s="11"/>
      <c r="F123" s="12">
        <f>F124</f>
        <v>2256143</v>
      </c>
      <c r="G123" s="12">
        <f t="shared" ref="G123:K124" si="46">G124</f>
        <v>0</v>
      </c>
      <c r="H123" s="12">
        <f t="shared" si="46"/>
        <v>0</v>
      </c>
      <c r="I123" s="12">
        <f t="shared" si="46"/>
        <v>0</v>
      </c>
      <c r="J123" s="12">
        <f t="shared" si="46"/>
        <v>2256143</v>
      </c>
      <c r="K123" s="12">
        <f t="shared" si="46"/>
        <v>0</v>
      </c>
    </row>
    <row r="124" spans="1:11" ht="51" x14ac:dyDescent="0.25">
      <c r="A124" s="15" t="s">
        <v>129</v>
      </c>
      <c r="B124" s="10" t="s">
        <v>13</v>
      </c>
      <c r="C124" s="10" t="s">
        <v>97</v>
      </c>
      <c r="D124" s="10" t="s">
        <v>130</v>
      </c>
      <c r="E124" s="11"/>
      <c r="F124" s="12">
        <f>F125</f>
        <v>2256143</v>
      </c>
      <c r="G124" s="12">
        <f t="shared" si="46"/>
        <v>0</v>
      </c>
      <c r="H124" s="12">
        <f t="shared" si="46"/>
        <v>0</v>
      </c>
      <c r="I124" s="12">
        <f t="shared" si="46"/>
        <v>0</v>
      </c>
      <c r="J124" s="12">
        <f t="shared" si="46"/>
        <v>2256143</v>
      </c>
      <c r="K124" s="12">
        <f t="shared" si="46"/>
        <v>0</v>
      </c>
    </row>
    <row r="125" spans="1:11" ht="25.5" x14ac:dyDescent="0.25">
      <c r="A125" s="14" t="s">
        <v>25</v>
      </c>
      <c r="B125" s="10" t="s">
        <v>13</v>
      </c>
      <c r="C125" s="10" t="s">
        <v>97</v>
      </c>
      <c r="D125" s="10" t="s">
        <v>130</v>
      </c>
      <c r="E125" s="11">
        <v>200</v>
      </c>
      <c r="F125" s="12">
        <f>'[1]9.ведомства'!G68+'[1]9.ведомства'!G419+'[1]9.ведомства'!G475+'[1]9.ведомства'!G750+'[1]9.ведомства'!G959+'[1]9.ведомства'!G1234+'[1]9.ведомства'!G1286+'[1]9.ведомства'!G1344</f>
        <v>2256143</v>
      </c>
      <c r="G125" s="12">
        <f>'[1]9.ведомства'!H68+'[1]9.ведомства'!H419+'[1]9.ведомства'!H475+'[1]9.ведомства'!H750+'[1]9.ведомства'!H959+'[1]9.ведомства'!H1234+'[1]9.ведомства'!H1286+'[1]9.ведомства'!H1344</f>
        <v>0</v>
      </c>
      <c r="H125" s="12">
        <f>'[1]9.ведомства'!I68+'[1]9.ведомства'!I419+'[1]9.ведомства'!I475+'[1]9.ведомства'!I750+'[1]9.ведомства'!I959+'[1]9.ведомства'!I1234+'[1]9.ведомства'!I1286+'[1]9.ведомства'!I1344</f>
        <v>0</v>
      </c>
      <c r="I125" s="12">
        <f>'[1]9.ведомства'!J68+'[1]9.ведомства'!J419+'[1]9.ведомства'!J475+'[1]9.ведомства'!J750+'[1]9.ведомства'!J959+'[1]9.ведомства'!J1234+'[1]9.ведомства'!J1286+'[1]9.ведомства'!J1344</f>
        <v>0</v>
      </c>
      <c r="J125" s="12">
        <f>'[1]9.ведомства'!K68+'[1]9.ведомства'!K419+'[1]9.ведомства'!K475+'[1]9.ведомства'!K750+'[1]9.ведомства'!K959+'[1]9.ведомства'!K1234+'[1]9.ведомства'!K1286+'[1]9.ведомства'!K1344</f>
        <v>2256143</v>
      </c>
      <c r="K125" s="12">
        <f>'[1]9.ведомства'!L68+'[1]9.ведомства'!L419+'[1]9.ведомства'!L475+'[1]9.ведомства'!L750+'[1]9.ведомства'!L959+'[1]9.ведомства'!L1234+'[1]9.ведомства'!L1286+'[1]9.ведомства'!L1344</f>
        <v>0</v>
      </c>
    </row>
    <row r="126" spans="1:11" ht="63.75" x14ac:dyDescent="0.25">
      <c r="A126" s="14" t="s">
        <v>131</v>
      </c>
      <c r="B126" s="10" t="s">
        <v>13</v>
      </c>
      <c r="C126" s="10" t="s">
        <v>97</v>
      </c>
      <c r="D126" s="10" t="s">
        <v>132</v>
      </c>
      <c r="E126" s="11"/>
      <c r="F126" s="12">
        <f>F127</f>
        <v>250401.14</v>
      </c>
      <c r="G126" s="12">
        <f t="shared" ref="G126:K127" si="47">G127</f>
        <v>0</v>
      </c>
      <c r="H126" s="12">
        <f t="shared" si="47"/>
        <v>0</v>
      </c>
      <c r="I126" s="12">
        <f t="shared" si="47"/>
        <v>0</v>
      </c>
      <c r="J126" s="12">
        <f t="shared" si="47"/>
        <v>250401.14</v>
      </c>
      <c r="K126" s="12">
        <f t="shared" si="47"/>
        <v>0</v>
      </c>
    </row>
    <row r="127" spans="1:11" ht="51" x14ac:dyDescent="0.25">
      <c r="A127" s="15" t="s">
        <v>129</v>
      </c>
      <c r="B127" s="10" t="s">
        <v>13</v>
      </c>
      <c r="C127" s="10" t="s">
        <v>97</v>
      </c>
      <c r="D127" s="10" t="s">
        <v>133</v>
      </c>
      <c r="E127" s="11"/>
      <c r="F127" s="12">
        <f>F128</f>
        <v>250401.14</v>
      </c>
      <c r="G127" s="12">
        <f t="shared" si="47"/>
        <v>0</v>
      </c>
      <c r="H127" s="12">
        <f t="shared" si="47"/>
        <v>0</v>
      </c>
      <c r="I127" s="12">
        <f t="shared" si="47"/>
        <v>0</v>
      </c>
      <c r="J127" s="12">
        <f t="shared" si="47"/>
        <v>250401.14</v>
      </c>
      <c r="K127" s="12">
        <f t="shared" si="47"/>
        <v>0</v>
      </c>
    </row>
    <row r="128" spans="1:11" ht="25.5" x14ac:dyDescent="0.25">
      <c r="A128" s="14" t="s">
        <v>25</v>
      </c>
      <c r="B128" s="10" t="s">
        <v>13</v>
      </c>
      <c r="C128" s="10" t="s">
        <v>97</v>
      </c>
      <c r="D128" s="10" t="s">
        <v>133</v>
      </c>
      <c r="E128" s="11">
        <v>200</v>
      </c>
      <c r="F128" s="12">
        <f>'[1]9.ведомства'!G71+'[1]9.ведомства'!G422+'[1]9.ведомства'!G962+'[1]9.ведомства'!G1237</f>
        <v>250401.14</v>
      </c>
      <c r="G128" s="12">
        <f>'[1]9.ведомства'!H71+'[1]9.ведомства'!H422+'[1]9.ведомства'!H962+'[1]9.ведомства'!H1237</f>
        <v>0</v>
      </c>
      <c r="H128" s="12">
        <f>'[1]9.ведомства'!I71+'[1]9.ведомства'!I422+'[1]9.ведомства'!I962+'[1]9.ведомства'!I1237</f>
        <v>0</v>
      </c>
      <c r="I128" s="12">
        <f>'[1]9.ведомства'!J71+'[1]9.ведомства'!J422+'[1]9.ведомства'!J962+'[1]9.ведомства'!J1237</f>
        <v>0</v>
      </c>
      <c r="J128" s="12">
        <f>'[1]9.ведомства'!K71+'[1]9.ведомства'!K422+'[1]9.ведомства'!K962+'[1]9.ведомства'!K1237</f>
        <v>250401.14</v>
      </c>
      <c r="K128" s="12">
        <f>'[1]9.ведомства'!L71+'[1]9.ведомства'!L422+'[1]9.ведомства'!L962+'[1]9.ведомства'!L1237</f>
        <v>0</v>
      </c>
    </row>
    <row r="129" spans="1:11" ht="51" x14ac:dyDescent="0.25">
      <c r="A129" s="14" t="s">
        <v>134</v>
      </c>
      <c r="B129" s="10" t="s">
        <v>13</v>
      </c>
      <c r="C129" s="10" t="s">
        <v>97</v>
      </c>
      <c r="D129" s="10" t="s">
        <v>135</v>
      </c>
      <c r="E129" s="11"/>
      <c r="F129" s="12">
        <f>F130</f>
        <v>274000</v>
      </c>
      <c r="G129" s="12">
        <f t="shared" ref="G129:K130" si="48">G130</f>
        <v>0</v>
      </c>
      <c r="H129" s="12">
        <f t="shared" si="48"/>
        <v>0</v>
      </c>
      <c r="I129" s="12">
        <f t="shared" si="48"/>
        <v>0</v>
      </c>
      <c r="J129" s="12">
        <f t="shared" si="48"/>
        <v>274000</v>
      </c>
      <c r="K129" s="12">
        <f t="shared" si="48"/>
        <v>0</v>
      </c>
    </row>
    <row r="130" spans="1:11" ht="51" x14ac:dyDescent="0.25">
      <c r="A130" s="15" t="s">
        <v>129</v>
      </c>
      <c r="B130" s="10" t="s">
        <v>13</v>
      </c>
      <c r="C130" s="10" t="s">
        <v>97</v>
      </c>
      <c r="D130" s="10" t="s">
        <v>136</v>
      </c>
      <c r="E130" s="11"/>
      <c r="F130" s="12">
        <f>F131</f>
        <v>274000</v>
      </c>
      <c r="G130" s="12">
        <f t="shared" si="48"/>
        <v>0</v>
      </c>
      <c r="H130" s="12">
        <f t="shared" si="48"/>
        <v>0</v>
      </c>
      <c r="I130" s="12">
        <f t="shared" si="48"/>
        <v>0</v>
      </c>
      <c r="J130" s="12">
        <f t="shared" si="48"/>
        <v>274000</v>
      </c>
      <c r="K130" s="12">
        <f t="shared" si="48"/>
        <v>0</v>
      </c>
    </row>
    <row r="131" spans="1:11" ht="25.5" x14ac:dyDescent="0.25">
      <c r="A131" s="14" t="s">
        <v>25</v>
      </c>
      <c r="B131" s="10" t="s">
        <v>13</v>
      </c>
      <c r="C131" s="10" t="s">
        <v>97</v>
      </c>
      <c r="D131" s="10" t="s">
        <v>136</v>
      </c>
      <c r="E131" s="11">
        <v>200</v>
      </c>
      <c r="F131" s="12">
        <f>'[1]9.ведомства'!G1347+'[1]9.ведомства'!G1240+'[1]9.ведомства'!G425+'[1]9.ведомства'!G74</f>
        <v>274000</v>
      </c>
      <c r="G131" s="12">
        <f>'[1]9.ведомства'!H1347+'[1]9.ведомства'!H1240+'[1]9.ведомства'!H425+'[1]9.ведомства'!H74</f>
        <v>0</v>
      </c>
      <c r="H131" s="12">
        <f>'[1]9.ведомства'!I1347+'[1]9.ведомства'!I1240+'[1]9.ведомства'!I425+'[1]9.ведомства'!I74</f>
        <v>0</v>
      </c>
      <c r="I131" s="12">
        <f>'[1]9.ведомства'!J1347+'[1]9.ведомства'!J1240+'[1]9.ведомства'!J425+'[1]9.ведомства'!J74</f>
        <v>0</v>
      </c>
      <c r="J131" s="12">
        <f>'[1]9.ведомства'!K1347+'[1]9.ведомства'!K1240+'[1]9.ведомства'!K425+'[1]9.ведомства'!K74</f>
        <v>274000</v>
      </c>
      <c r="K131" s="12">
        <f>'[1]9.ведомства'!L1347+'[1]9.ведомства'!L1240+'[1]9.ведомства'!L425+'[1]9.ведомства'!L74</f>
        <v>0</v>
      </c>
    </row>
    <row r="132" spans="1:11" ht="38.25" x14ac:dyDescent="0.25">
      <c r="A132" s="14" t="s">
        <v>137</v>
      </c>
      <c r="B132" s="10" t="s">
        <v>13</v>
      </c>
      <c r="C132" s="10" t="s">
        <v>97</v>
      </c>
      <c r="D132" s="10" t="s">
        <v>138</v>
      </c>
      <c r="E132" s="11"/>
      <c r="F132" s="12">
        <f>F133</f>
        <v>1504500</v>
      </c>
      <c r="G132" s="12">
        <f t="shared" ref="G132:K133" si="49">G133</f>
        <v>0</v>
      </c>
      <c r="H132" s="12">
        <f t="shared" si="49"/>
        <v>0</v>
      </c>
      <c r="I132" s="12">
        <f t="shared" si="49"/>
        <v>0</v>
      </c>
      <c r="J132" s="12">
        <f t="shared" si="49"/>
        <v>1504500</v>
      </c>
      <c r="K132" s="12">
        <f t="shared" si="49"/>
        <v>0</v>
      </c>
    </row>
    <row r="133" spans="1:11" ht="51" x14ac:dyDescent="0.25">
      <c r="A133" s="15" t="s">
        <v>129</v>
      </c>
      <c r="B133" s="10" t="s">
        <v>13</v>
      </c>
      <c r="C133" s="10" t="s">
        <v>97</v>
      </c>
      <c r="D133" s="10" t="s">
        <v>139</v>
      </c>
      <c r="E133" s="11"/>
      <c r="F133" s="12">
        <f>F134</f>
        <v>1504500</v>
      </c>
      <c r="G133" s="12">
        <f t="shared" si="49"/>
        <v>0</v>
      </c>
      <c r="H133" s="12">
        <f t="shared" si="49"/>
        <v>0</v>
      </c>
      <c r="I133" s="12">
        <f t="shared" si="49"/>
        <v>0</v>
      </c>
      <c r="J133" s="12">
        <f t="shared" si="49"/>
        <v>1504500</v>
      </c>
      <c r="K133" s="12">
        <f t="shared" si="49"/>
        <v>0</v>
      </c>
    </row>
    <row r="134" spans="1:11" ht="25.5" x14ac:dyDescent="0.25">
      <c r="A134" s="14" t="s">
        <v>25</v>
      </c>
      <c r="B134" s="10" t="s">
        <v>13</v>
      </c>
      <c r="C134" s="10" t="s">
        <v>97</v>
      </c>
      <c r="D134" s="10" t="s">
        <v>139</v>
      </c>
      <c r="E134" s="11">
        <v>200</v>
      </c>
      <c r="F134" s="12">
        <f>'[1]9.ведомства'!G77+'[1]9.ведомства'!G428+'[1]9.ведомства'!G1289</f>
        <v>1504500</v>
      </c>
      <c r="G134" s="12">
        <f>'[1]9.ведомства'!H77+'[1]9.ведомства'!H428+'[1]9.ведомства'!H1289</f>
        <v>0</v>
      </c>
      <c r="H134" s="12">
        <f>'[1]9.ведомства'!I77+'[1]9.ведомства'!I428+'[1]9.ведомства'!I1289</f>
        <v>0</v>
      </c>
      <c r="I134" s="12">
        <f>'[1]9.ведомства'!J77+'[1]9.ведомства'!J428+'[1]9.ведомства'!J1289</f>
        <v>0</v>
      </c>
      <c r="J134" s="12">
        <f>'[1]9.ведомства'!K77+'[1]9.ведомства'!K428+'[1]9.ведомства'!K1289</f>
        <v>1504500</v>
      </c>
      <c r="K134" s="12">
        <f>'[1]9.ведомства'!L77+'[1]9.ведомства'!L428+'[1]9.ведомства'!L1289</f>
        <v>0</v>
      </c>
    </row>
    <row r="135" spans="1:11" ht="38.25" x14ac:dyDescent="0.25">
      <c r="A135" s="14" t="s">
        <v>140</v>
      </c>
      <c r="B135" s="10" t="s">
        <v>13</v>
      </c>
      <c r="C135" s="10" t="s">
        <v>97</v>
      </c>
      <c r="D135" s="10" t="s">
        <v>33</v>
      </c>
      <c r="E135" s="11"/>
      <c r="F135" s="12">
        <f>+F136+F140</f>
        <v>2456632.84</v>
      </c>
      <c r="G135" s="12">
        <f t="shared" ref="G135:K135" si="50">+G136+G140</f>
        <v>0</v>
      </c>
      <c r="H135" s="12">
        <f t="shared" si="50"/>
        <v>0</v>
      </c>
      <c r="I135" s="12">
        <f t="shared" si="50"/>
        <v>0</v>
      </c>
      <c r="J135" s="12">
        <f t="shared" si="50"/>
        <v>2456632.84</v>
      </c>
      <c r="K135" s="12">
        <f t="shared" si="50"/>
        <v>0</v>
      </c>
    </row>
    <row r="136" spans="1:11" ht="63.75" x14ac:dyDescent="0.25">
      <c r="A136" s="14" t="s">
        <v>38</v>
      </c>
      <c r="B136" s="10" t="s">
        <v>13</v>
      </c>
      <c r="C136" s="10" t="s">
        <v>97</v>
      </c>
      <c r="D136" s="10" t="s">
        <v>39</v>
      </c>
      <c r="E136" s="11"/>
      <c r="F136" s="12">
        <f t="shared" ref="F136:K136" si="51">F137</f>
        <v>2282632.84</v>
      </c>
      <c r="G136" s="12">
        <f t="shared" si="51"/>
        <v>0</v>
      </c>
      <c r="H136" s="12">
        <f t="shared" si="51"/>
        <v>0</v>
      </c>
      <c r="I136" s="12">
        <f t="shared" si="51"/>
        <v>0</v>
      </c>
      <c r="J136" s="12">
        <f t="shared" si="51"/>
        <v>2282632.84</v>
      </c>
      <c r="K136" s="12">
        <f t="shared" si="51"/>
        <v>0</v>
      </c>
    </row>
    <row r="137" spans="1:11" ht="25.5" x14ac:dyDescent="0.25">
      <c r="A137" s="14" t="s">
        <v>141</v>
      </c>
      <c r="B137" s="10" t="s">
        <v>13</v>
      </c>
      <c r="C137" s="10" t="s">
        <v>97</v>
      </c>
      <c r="D137" s="10" t="s">
        <v>142</v>
      </c>
      <c r="E137" s="11"/>
      <c r="F137" s="12">
        <f t="shared" ref="F137:K137" si="52">SUM(F138:F139)</f>
        <v>2282632.84</v>
      </c>
      <c r="G137" s="12">
        <f t="shared" si="52"/>
        <v>0</v>
      </c>
      <c r="H137" s="12">
        <f t="shared" si="52"/>
        <v>0</v>
      </c>
      <c r="I137" s="12">
        <f t="shared" si="52"/>
        <v>0</v>
      </c>
      <c r="J137" s="12">
        <f t="shared" si="52"/>
        <v>2282632.84</v>
      </c>
      <c r="K137" s="12">
        <f t="shared" si="52"/>
        <v>0</v>
      </c>
    </row>
    <row r="138" spans="1:11" ht="25.5" x14ac:dyDescent="0.25">
      <c r="A138" s="14" t="s">
        <v>25</v>
      </c>
      <c r="B138" s="10" t="s">
        <v>13</v>
      </c>
      <c r="C138" s="10" t="s">
        <v>97</v>
      </c>
      <c r="D138" s="10" t="s">
        <v>142</v>
      </c>
      <c r="E138" s="11">
        <v>200</v>
      </c>
      <c r="F138" s="12">
        <f>'[1]9.ведомства'!G84+'[1]9.ведомства'!G432+'[1]9.ведомства'!G966+'[1]9.ведомства'!G1244+'[1]9.ведомства'!G1297+'[1]9.ведомства'!G1351+'[1]9.ведомства'!G479+'[1]9.ведомства'!G754</f>
        <v>2263232.84</v>
      </c>
      <c r="G138" s="12">
        <f>'[1]9.ведомства'!H84+'[1]9.ведомства'!H432+'[1]9.ведомства'!H966+'[1]9.ведомства'!H1244+'[1]9.ведомства'!H1297+'[1]9.ведомства'!H1351+'[1]9.ведомства'!H479+'[1]9.ведомства'!H754</f>
        <v>0</v>
      </c>
      <c r="H138" s="12">
        <f>'[1]9.ведомства'!I84+'[1]9.ведомства'!I432+'[1]9.ведомства'!I966+'[1]9.ведомства'!I1244+'[1]9.ведомства'!I1297+'[1]9.ведомства'!I1351+'[1]9.ведомства'!I479+'[1]9.ведомства'!I754</f>
        <v>0</v>
      </c>
      <c r="I138" s="12">
        <f>'[1]9.ведомства'!J84+'[1]9.ведомства'!J432+'[1]9.ведомства'!J966+'[1]9.ведомства'!J1244+'[1]9.ведомства'!J1297+'[1]9.ведомства'!J1351+'[1]9.ведомства'!J479+'[1]9.ведомства'!J754</f>
        <v>0</v>
      </c>
      <c r="J138" s="12">
        <f>'[1]9.ведомства'!K84+'[1]9.ведомства'!K432+'[1]9.ведомства'!K966+'[1]9.ведомства'!K1244+'[1]9.ведомства'!K1297+'[1]9.ведомства'!K1351+'[1]9.ведомства'!K479+'[1]9.ведомства'!K754</f>
        <v>2263232.84</v>
      </c>
      <c r="K138" s="12">
        <f>'[1]9.ведомства'!L84+'[1]9.ведомства'!L432+'[1]9.ведомства'!L966+'[1]9.ведомства'!L1244+'[1]9.ведомства'!L1297+'[1]9.ведомства'!L1351+'[1]9.ведомства'!L479+'[1]9.ведомства'!L754</f>
        <v>0</v>
      </c>
    </row>
    <row r="139" spans="1:11" x14ac:dyDescent="0.25">
      <c r="A139" s="14" t="s">
        <v>61</v>
      </c>
      <c r="B139" s="10" t="s">
        <v>13</v>
      </c>
      <c r="C139" s="10" t="s">
        <v>97</v>
      </c>
      <c r="D139" s="10" t="s">
        <v>142</v>
      </c>
      <c r="E139" s="11">
        <v>800</v>
      </c>
      <c r="F139" s="12">
        <f>'[1]9.ведомства'!G1352+'[1]9.ведомства'!G1245+'[1]9.ведомства'!G967+'[1]9.ведомства'!G433+'[1]9.ведомства'!G85+'[1]9.ведомства'!G755+'[1]9.ведомства'!G480+'[1]9.ведомства'!G1298</f>
        <v>19400</v>
      </c>
      <c r="G139" s="12">
        <f>'[1]9.ведомства'!H1352+'[1]9.ведомства'!H1245+'[1]9.ведомства'!H967+'[1]9.ведомства'!H433+'[1]9.ведомства'!H85+'[1]9.ведомства'!H755+'[1]9.ведомства'!H480+'[1]9.ведомства'!H1298</f>
        <v>0</v>
      </c>
      <c r="H139" s="12">
        <f>'[1]9.ведомства'!I1352+'[1]9.ведомства'!I1245+'[1]9.ведомства'!I967+'[1]9.ведомства'!I433+'[1]9.ведомства'!I85+'[1]9.ведомства'!I755+'[1]9.ведомства'!I480+'[1]9.ведомства'!I1298</f>
        <v>0</v>
      </c>
      <c r="I139" s="12">
        <f>'[1]9.ведомства'!J1352+'[1]9.ведомства'!J1245+'[1]9.ведомства'!J967+'[1]9.ведомства'!J433+'[1]9.ведомства'!J85+'[1]9.ведомства'!J755+'[1]9.ведомства'!J480+'[1]9.ведомства'!J1298</f>
        <v>0</v>
      </c>
      <c r="J139" s="12">
        <f>'[1]9.ведомства'!K1352+'[1]9.ведомства'!K1245+'[1]9.ведомства'!K967+'[1]9.ведомства'!K433+'[1]9.ведомства'!K85+'[1]9.ведомства'!K755+'[1]9.ведомства'!K480+'[1]9.ведомства'!K1298</f>
        <v>19400</v>
      </c>
      <c r="K139" s="12">
        <f>'[1]9.ведомства'!L1352+'[1]9.ведомства'!L1245+'[1]9.ведомства'!L967+'[1]9.ведомства'!L433+'[1]9.ведомства'!L85+'[1]9.ведомства'!L755+'[1]9.ведомства'!L480+'[1]9.ведомства'!L1298</f>
        <v>0</v>
      </c>
    </row>
    <row r="140" spans="1:11" ht="38.25" x14ac:dyDescent="0.25">
      <c r="A140" s="14" t="s">
        <v>143</v>
      </c>
      <c r="B140" s="10" t="s">
        <v>13</v>
      </c>
      <c r="C140" s="10" t="s">
        <v>97</v>
      </c>
      <c r="D140" s="10" t="s">
        <v>144</v>
      </c>
      <c r="E140" s="11"/>
      <c r="F140" s="12">
        <f>F141</f>
        <v>174000</v>
      </c>
      <c r="G140" s="12">
        <f t="shared" ref="G140:K140" si="53">G141</f>
        <v>0</v>
      </c>
      <c r="H140" s="12">
        <f t="shared" si="53"/>
        <v>0</v>
      </c>
      <c r="I140" s="12">
        <f t="shared" si="53"/>
        <v>0</v>
      </c>
      <c r="J140" s="12">
        <f t="shared" si="53"/>
        <v>174000</v>
      </c>
      <c r="K140" s="12">
        <f t="shared" si="53"/>
        <v>0</v>
      </c>
    </row>
    <row r="141" spans="1:11" ht="38.25" x14ac:dyDescent="0.25">
      <c r="A141" s="14" t="s">
        <v>145</v>
      </c>
      <c r="B141" s="10" t="s">
        <v>13</v>
      </c>
      <c r="C141" s="10" t="s">
        <v>97</v>
      </c>
      <c r="D141" s="10" t="s">
        <v>146</v>
      </c>
      <c r="E141" s="11"/>
      <c r="F141" s="12">
        <f>+F142</f>
        <v>174000</v>
      </c>
      <c r="G141" s="12">
        <f t="shared" ref="G141:K141" si="54">+G142</f>
        <v>0</v>
      </c>
      <c r="H141" s="12">
        <f t="shared" si="54"/>
        <v>0</v>
      </c>
      <c r="I141" s="12">
        <f t="shared" si="54"/>
        <v>0</v>
      </c>
      <c r="J141" s="12">
        <f t="shared" si="54"/>
        <v>174000</v>
      </c>
      <c r="K141" s="12">
        <f t="shared" si="54"/>
        <v>0</v>
      </c>
    </row>
    <row r="142" spans="1:11" ht="38.25" x14ac:dyDescent="0.25">
      <c r="A142" s="25" t="s">
        <v>148</v>
      </c>
      <c r="B142" s="10" t="s">
        <v>13</v>
      </c>
      <c r="C142" s="10" t="s">
        <v>97</v>
      </c>
      <c r="D142" s="10" t="s">
        <v>149</v>
      </c>
      <c r="E142" s="11"/>
      <c r="F142" s="12">
        <f t="shared" ref="F142:K142" si="55">F143</f>
        <v>174000</v>
      </c>
      <c r="G142" s="12">
        <f t="shared" si="55"/>
        <v>0</v>
      </c>
      <c r="H142" s="12">
        <f t="shared" si="55"/>
        <v>0</v>
      </c>
      <c r="I142" s="12">
        <f t="shared" si="55"/>
        <v>0</v>
      </c>
      <c r="J142" s="12">
        <f t="shared" si="55"/>
        <v>174000</v>
      </c>
      <c r="K142" s="12">
        <f t="shared" si="55"/>
        <v>0</v>
      </c>
    </row>
    <row r="143" spans="1:11" ht="38.25" x14ac:dyDescent="0.25">
      <c r="A143" s="14" t="s">
        <v>106</v>
      </c>
      <c r="B143" s="10" t="s">
        <v>13</v>
      </c>
      <c r="C143" s="10" t="s">
        <v>97</v>
      </c>
      <c r="D143" s="10" t="s">
        <v>149</v>
      </c>
      <c r="E143" s="11">
        <v>600</v>
      </c>
      <c r="F143" s="12">
        <f>'[1]9.ведомства'!G91</f>
        <v>174000</v>
      </c>
      <c r="G143" s="12">
        <f>'[1]9.ведомства'!H91</f>
        <v>0</v>
      </c>
      <c r="H143" s="12">
        <f>'[1]9.ведомства'!I91</f>
        <v>0</v>
      </c>
      <c r="I143" s="12">
        <f>'[1]9.ведомства'!J91</f>
        <v>0</v>
      </c>
      <c r="J143" s="12">
        <f>'[1]9.ведомства'!K91</f>
        <v>174000</v>
      </c>
      <c r="K143" s="12">
        <f>'[1]9.ведомства'!L91</f>
        <v>0</v>
      </c>
    </row>
    <row r="144" spans="1:11" x14ac:dyDescent="0.25">
      <c r="A144" s="13" t="s">
        <v>16</v>
      </c>
      <c r="B144" s="10" t="s">
        <v>13</v>
      </c>
      <c r="C144" s="10" t="s">
        <v>97</v>
      </c>
      <c r="D144" s="10" t="s">
        <v>17</v>
      </c>
      <c r="E144" s="11"/>
      <c r="F144" s="12">
        <f>+F145+F157</f>
        <v>61177471.300000004</v>
      </c>
      <c r="G144" s="12">
        <f t="shared" ref="G144:K144" si="56">+G145+G157</f>
        <v>657334.00000000012</v>
      </c>
      <c r="H144" s="12">
        <f t="shared" si="56"/>
        <v>0</v>
      </c>
      <c r="I144" s="12">
        <f t="shared" si="56"/>
        <v>0</v>
      </c>
      <c r="J144" s="12">
        <f t="shared" si="56"/>
        <v>61177471.300000004</v>
      </c>
      <c r="K144" s="12">
        <f t="shared" si="56"/>
        <v>657334.00000000012</v>
      </c>
    </row>
    <row r="145" spans="1:11" ht="38.25" x14ac:dyDescent="0.25">
      <c r="A145" s="13" t="s">
        <v>18</v>
      </c>
      <c r="B145" s="10" t="s">
        <v>13</v>
      </c>
      <c r="C145" s="10" t="s">
        <v>97</v>
      </c>
      <c r="D145" s="10" t="s">
        <v>19</v>
      </c>
      <c r="E145" s="11"/>
      <c r="F145" s="12">
        <f>F146+F148+F151+F153+F155</f>
        <v>10864133.700000001</v>
      </c>
      <c r="G145" s="12">
        <f t="shared" ref="G145:K145" si="57">G146+G148+G151+G153+G155</f>
        <v>657334.00000000012</v>
      </c>
      <c r="H145" s="12">
        <f t="shared" si="57"/>
        <v>0</v>
      </c>
      <c r="I145" s="12">
        <f t="shared" si="57"/>
        <v>0</v>
      </c>
      <c r="J145" s="12">
        <f t="shared" si="57"/>
        <v>10864133.700000001</v>
      </c>
      <c r="K145" s="12">
        <f t="shared" si="57"/>
        <v>657334.00000000012</v>
      </c>
    </row>
    <row r="146" spans="1:11" ht="127.5" x14ac:dyDescent="0.25">
      <c r="A146" s="14" t="s">
        <v>151</v>
      </c>
      <c r="B146" s="10" t="s">
        <v>13</v>
      </c>
      <c r="C146" s="10" t="s">
        <v>97</v>
      </c>
      <c r="D146" s="10" t="s">
        <v>152</v>
      </c>
      <c r="E146" s="11"/>
      <c r="F146" s="12">
        <f t="shared" ref="F146:K146" si="58">F147</f>
        <v>6000</v>
      </c>
      <c r="G146" s="12">
        <f t="shared" si="58"/>
        <v>6000</v>
      </c>
      <c r="H146" s="12">
        <f t="shared" si="58"/>
        <v>0</v>
      </c>
      <c r="I146" s="12">
        <f t="shared" si="58"/>
        <v>0</v>
      </c>
      <c r="J146" s="12">
        <f t="shared" si="58"/>
        <v>6000</v>
      </c>
      <c r="K146" s="12">
        <f t="shared" si="58"/>
        <v>6000</v>
      </c>
    </row>
    <row r="147" spans="1:11" ht="25.5" x14ac:dyDescent="0.25">
      <c r="A147" s="14" t="s">
        <v>25</v>
      </c>
      <c r="B147" s="10" t="s">
        <v>13</v>
      </c>
      <c r="C147" s="10" t="s">
        <v>97</v>
      </c>
      <c r="D147" s="10" t="s">
        <v>152</v>
      </c>
      <c r="E147" s="11">
        <v>200</v>
      </c>
      <c r="F147" s="12">
        <f>'[1]9.ведомства'!G95</f>
        <v>6000</v>
      </c>
      <c r="G147" s="12">
        <f>'[1]9.ведомства'!H95</f>
        <v>6000</v>
      </c>
      <c r="H147" s="12">
        <f>'[1]9.ведомства'!I95</f>
        <v>0</v>
      </c>
      <c r="I147" s="12">
        <f>'[1]9.ведомства'!J95</f>
        <v>0</v>
      </c>
      <c r="J147" s="12">
        <f>'[1]9.ведомства'!K95</f>
        <v>6000</v>
      </c>
      <c r="K147" s="12">
        <f>'[1]9.ведомства'!L95</f>
        <v>6000</v>
      </c>
    </row>
    <row r="148" spans="1:11" ht="25.5" x14ac:dyDescent="0.25">
      <c r="A148" s="14" t="s">
        <v>153</v>
      </c>
      <c r="B148" s="10" t="s">
        <v>13</v>
      </c>
      <c r="C148" s="10" t="s">
        <v>97</v>
      </c>
      <c r="D148" s="10" t="s">
        <v>154</v>
      </c>
      <c r="E148" s="11"/>
      <c r="F148" s="12">
        <f t="shared" ref="F148:K148" si="59">SUM(F149:F150)</f>
        <v>651334.00000000012</v>
      </c>
      <c r="G148" s="12">
        <f t="shared" si="59"/>
        <v>651334.00000000012</v>
      </c>
      <c r="H148" s="12">
        <f t="shared" si="59"/>
        <v>0</v>
      </c>
      <c r="I148" s="12">
        <f t="shared" si="59"/>
        <v>0</v>
      </c>
      <c r="J148" s="12">
        <f t="shared" si="59"/>
        <v>651334.00000000012</v>
      </c>
      <c r="K148" s="12">
        <f t="shared" si="59"/>
        <v>651334.00000000012</v>
      </c>
    </row>
    <row r="149" spans="1:11" ht="76.5" x14ac:dyDescent="0.25">
      <c r="A149" s="14" t="s">
        <v>22</v>
      </c>
      <c r="B149" s="10" t="s">
        <v>13</v>
      </c>
      <c r="C149" s="10" t="s">
        <v>97</v>
      </c>
      <c r="D149" s="10" t="s">
        <v>154</v>
      </c>
      <c r="E149" s="11">
        <v>100</v>
      </c>
      <c r="F149" s="12">
        <f>'[1]9.ведомства'!G97</f>
        <v>476075.01000000007</v>
      </c>
      <c r="G149" s="12">
        <f>'[1]9.ведомства'!H97</f>
        <v>476075.01000000007</v>
      </c>
      <c r="H149" s="12">
        <f>'[1]9.ведомства'!I97</f>
        <v>0</v>
      </c>
      <c r="I149" s="12">
        <f>'[1]9.ведомства'!J97</f>
        <v>0</v>
      </c>
      <c r="J149" s="12">
        <f>'[1]9.ведомства'!K97</f>
        <v>476075.01000000007</v>
      </c>
      <c r="K149" s="12">
        <f>'[1]9.ведомства'!L97</f>
        <v>476075.01000000007</v>
      </c>
    </row>
    <row r="150" spans="1:11" ht="25.5" x14ac:dyDescent="0.25">
      <c r="A150" s="14" t="s">
        <v>25</v>
      </c>
      <c r="B150" s="10" t="s">
        <v>13</v>
      </c>
      <c r="C150" s="10" t="s">
        <v>97</v>
      </c>
      <c r="D150" s="10" t="s">
        <v>154</v>
      </c>
      <c r="E150" s="11">
        <v>200</v>
      </c>
      <c r="F150" s="12">
        <f>'[1]9.ведомства'!G98</f>
        <v>175258.99000000002</v>
      </c>
      <c r="G150" s="12">
        <f>'[1]9.ведомства'!H98</f>
        <v>175258.99000000002</v>
      </c>
      <c r="H150" s="12">
        <f>'[1]9.ведомства'!I98</f>
        <v>0</v>
      </c>
      <c r="I150" s="12">
        <f>'[1]9.ведомства'!J98</f>
        <v>0</v>
      </c>
      <c r="J150" s="12">
        <f>'[1]9.ведомства'!K98</f>
        <v>175258.99000000002</v>
      </c>
      <c r="K150" s="12">
        <f>'[1]9.ведомства'!L98</f>
        <v>175258.99000000002</v>
      </c>
    </row>
    <row r="151" spans="1:11" ht="76.5" x14ac:dyDescent="0.25">
      <c r="A151" s="13" t="s">
        <v>156</v>
      </c>
      <c r="B151" s="10" t="s">
        <v>13</v>
      </c>
      <c r="C151" s="10" t="s">
        <v>97</v>
      </c>
      <c r="D151" s="10" t="s">
        <v>157</v>
      </c>
      <c r="E151" s="11"/>
      <c r="F151" s="12">
        <f>SUM(F152:F152)</f>
        <v>8212392.9000000004</v>
      </c>
      <c r="G151" s="12">
        <f>SUM(G152:G152)</f>
        <v>0</v>
      </c>
      <c r="H151" s="12">
        <f>SUM(H152:H152)</f>
        <v>0</v>
      </c>
      <c r="I151" s="12">
        <f>SUM(I152:I152)</f>
        <v>0</v>
      </c>
      <c r="J151" s="12">
        <f>SUM(J152:J152)</f>
        <v>8212392.9000000004</v>
      </c>
      <c r="K151" s="12">
        <f>SUM(K152:K152)</f>
        <v>0</v>
      </c>
    </row>
    <row r="152" spans="1:11" x14ac:dyDescent="0.25">
      <c r="A152" s="14" t="s">
        <v>61</v>
      </c>
      <c r="B152" s="10" t="s">
        <v>13</v>
      </c>
      <c r="C152" s="10" t="s">
        <v>97</v>
      </c>
      <c r="D152" s="10" t="s">
        <v>157</v>
      </c>
      <c r="E152" s="11">
        <v>800</v>
      </c>
      <c r="F152" s="12">
        <f>'[1]9.ведомства'!G438+'[1]9.ведомства'!G104</f>
        <v>8212392.9000000004</v>
      </c>
      <c r="G152" s="12">
        <f>'[1]9.ведомства'!H438+'[1]9.ведомства'!H104</f>
        <v>0</v>
      </c>
      <c r="H152" s="12">
        <f>'[1]9.ведомства'!I438+'[1]9.ведомства'!I104</f>
        <v>0</v>
      </c>
      <c r="I152" s="12">
        <f>'[1]9.ведомства'!J438+'[1]9.ведомства'!J104</f>
        <v>0</v>
      </c>
      <c r="J152" s="12">
        <f>'[1]9.ведомства'!K438+'[1]9.ведомства'!K104</f>
        <v>8212392.9000000004</v>
      </c>
      <c r="K152" s="12">
        <f>'[1]9.ведомства'!L438+'[1]9.ведомства'!L104</f>
        <v>0</v>
      </c>
    </row>
    <row r="153" spans="1:11" ht="38.25" x14ac:dyDescent="0.25">
      <c r="A153" s="14" t="s">
        <v>150</v>
      </c>
      <c r="B153" s="10" t="s">
        <v>13</v>
      </c>
      <c r="C153" s="10" t="s">
        <v>97</v>
      </c>
      <c r="D153" s="10" t="s">
        <v>158</v>
      </c>
      <c r="E153" s="11"/>
      <c r="F153" s="12">
        <f t="shared" ref="F153:K153" si="60">F154</f>
        <v>508058.8</v>
      </c>
      <c r="G153" s="12">
        <f t="shared" si="60"/>
        <v>0</v>
      </c>
      <c r="H153" s="12">
        <f t="shared" si="60"/>
        <v>0</v>
      </c>
      <c r="I153" s="12">
        <f t="shared" si="60"/>
        <v>0</v>
      </c>
      <c r="J153" s="12">
        <f t="shared" si="60"/>
        <v>508058.8</v>
      </c>
      <c r="K153" s="12">
        <f t="shared" si="60"/>
        <v>0</v>
      </c>
    </row>
    <row r="154" spans="1:11" x14ac:dyDescent="0.25">
      <c r="A154" s="14" t="s">
        <v>61</v>
      </c>
      <c r="B154" s="10" t="s">
        <v>13</v>
      </c>
      <c r="C154" s="10" t="s">
        <v>97</v>
      </c>
      <c r="D154" s="10" t="s">
        <v>158</v>
      </c>
      <c r="E154" s="11">
        <v>800</v>
      </c>
      <c r="F154" s="12">
        <f>'[1]9.ведомства'!G106</f>
        <v>508058.8</v>
      </c>
      <c r="G154" s="12">
        <f>'[1]9.ведомства'!H106</f>
        <v>0</v>
      </c>
      <c r="H154" s="12">
        <f>'[1]9.ведомства'!I106</f>
        <v>0</v>
      </c>
      <c r="I154" s="12">
        <f>'[1]9.ведомства'!J106</f>
        <v>0</v>
      </c>
      <c r="J154" s="12">
        <f>'[1]9.ведомства'!K106</f>
        <v>508058.8</v>
      </c>
      <c r="K154" s="12">
        <f>'[1]9.ведомства'!L106</f>
        <v>0</v>
      </c>
    </row>
    <row r="155" spans="1:11" ht="25.5" x14ac:dyDescent="0.25">
      <c r="A155" s="15" t="s">
        <v>159</v>
      </c>
      <c r="B155" s="10" t="s">
        <v>13</v>
      </c>
      <c r="C155" s="10" t="s">
        <v>97</v>
      </c>
      <c r="D155" s="10" t="s">
        <v>160</v>
      </c>
      <c r="E155" s="11"/>
      <c r="F155" s="12">
        <f t="shared" ref="F155:K155" si="61">F156</f>
        <v>1486348</v>
      </c>
      <c r="G155" s="12">
        <f t="shared" si="61"/>
        <v>0</v>
      </c>
      <c r="H155" s="12">
        <f t="shared" si="61"/>
        <v>0</v>
      </c>
      <c r="I155" s="12">
        <f t="shared" si="61"/>
        <v>0</v>
      </c>
      <c r="J155" s="12">
        <f t="shared" si="61"/>
        <v>1486348</v>
      </c>
      <c r="K155" s="12">
        <f t="shared" si="61"/>
        <v>0</v>
      </c>
    </row>
    <row r="156" spans="1:11" ht="25.5" x14ac:dyDescent="0.25">
      <c r="A156" s="14" t="s">
        <v>25</v>
      </c>
      <c r="B156" s="10" t="s">
        <v>13</v>
      </c>
      <c r="C156" s="10" t="s">
        <v>97</v>
      </c>
      <c r="D156" s="10" t="s">
        <v>160</v>
      </c>
      <c r="E156" s="11">
        <v>200</v>
      </c>
      <c r="F156" s="12">
        <f>'[1]9.ведомства'!G108</f>
        <v>1486348</v>
      </c>
      <c r="G156" s="12">
        <f>'[1]9.ведомства'!H108</f>
        <v>0</v>
      </c>
      <c r="H156" s="12">
        <f>'[1]9.ведомства'!I108</f>
        <v>0</v>
      </c>
      <c r="I156" s="12">
        <f>'[1]9.ведомства'!J108</f>
        <v>0</v>
      </c>
      <c r="J156" s="12">
        <f>'[1]9.ведомства'!K108</f>
        <v>1486348</v>
      </c>
      <c r="K156" s="12">
        <f>'[1]9.ведомства'!L108</f>
        <v>0</v>
      </c>
    </row>
    <row r="157" spans="1:11" ht="38.25" x14ac:dyDescent="0.25">
      <c r="A157" s="14" t="s">
        <v>161</v>
      </c>
      <c r="B157" s="10" t="s">
        <v>13</v>
      </c>
      <c r="C157" s="10" t="s">
        <v>97</v>
      </c>
      <c r="D157" s="10" t="s">
        <v>162</v>
      </c>
      <c r="E157" s="11"/>
      <c r="F157" s="12">
        <f>F158+F160+F168+F170+F162+F164+F166</f>
        <v>50313337.600000001</v>
      </c>
      <c r="G157" s="12">
        <f t="shared" ref="G157:K157" si="62">G158+G160+G168+G170+G162+G164+G166</f>
        <v>0</v>
      </c>
      <c r="H157" s="12">
        <f t="shared" si="62"/>
        <v>0</v>
      </c>
      <c r="I157" s="12">
        <f t="shared" si="62"/>
        <v>0</v>
      </c>
      <c r="J157" s="12">
        <f t="shared" si="62"/>
        <v>50313337.600000001</v>
      </c>
      <c r="K157" s="12">
        <f t="shared" si="62"/>
        <v>0</v>
      </c>
    </row>
    <row r="158" spans="1:11" ht="63.75" x14ac:dyDescent="0.25">
      <c r="A158" s="14" t="s">
        <v>27</v>
      </c>
      <c r="B158" s="10" t="s">
        <v>13</v>
      </c>
      <c r="C158" s="10" t="s">
        <v>97</v>
      </c>
      <c r="D158" s="10" t="s">
        <v>163</v>
      </c>
      <c r="E158" s="11"/>
      <c r="F158" s="12">
        <f t="shared" ref="F158:K158" si="63">F159</f>
        <v>750000</v>
      </c>
      <c r="G158" s="12">
        <f t="shared" si="63"/>
        <v>0</v>
      </c>
      <c r="H158" s="12">
        <f t="shared" si="63"/>
        <v>0</v>
      </c>
      <c r="I158" s="12">
        <f t="shared" si="63"/>
        <v>0</v>
      </c>
      <c r="J158" s="12">
        <f t="shared" si="63"/>
        <v>750000</v>
      </c>
      <c r="K158" s="12">
        <f t="shared" si="63"/>
        <v>0</v>
      </c>
    </row>
    <row r="159" spans="1:11" ht="38.25" x14ac:dyDescent="0.25">
      <c r="A159" s="14" t="s">
        <v>106</v>
      </c>
      <c r="B159" s="10" t="s">
        <v>13</v>
      </c>
      <c r="C159" s="10" t="s">
        <v>97</v>
      </c>
      <c r="D159" s="10" t="s">
        <v>163</v>
      </c>
      <c r="E159" s="11">
        <v>600</v>
      </c>
      <c r="F159" s="12">
        <f>'[1]9.ведомства'!G111</f>
        <v>750000</v>
      </c>
      <c r="G159" s="12">
        <f>'[1]9.ведомства'!H111</f>
        <v>0</v>
      </c>
      <c r="H159" s="12">
        <f>'[1]9.ведомства'!I111</f>
        <v>0</v>
      </c>
      <c r="I159" s="12">
        <f>'[1]9.ведомства'!J111</f>
        <v>0</v>
      </c>
      <c r="J159" s="12">
        <f>'[1]9.ведомства'!K111</f>
        <v>750000</v>
      </c>
      <c r="K159" s="12">
        <f>'[1]9.ведомства'!L111</f>
        <v>0</v>
      </c>
    </row>
    <row r="160" spans="1:11" ht="38.25" x14ac:dyDescent="0.25">
      <c r="A160" s="25" t="s">
        <v>165</v>
      </c>
      <c r="B160" s="10" t="s">
        <v>13</v>
      </c>
      <c r="C160" s="10" t="s">
        <v>97</v>
      </c>
      <c r="D160" s="10" t="s">
        <v>166</v>
      </c>
      <c r="E160" s="11"/>
      <c r="F160" s="12">
        <f t="shared" ref="F160:K160" si="64">F161</f>
        <v>37673312.649999999</v>
      </c>
      <c r="G160" s="12">
        <f t="shared" si="64"/>
        <v>0</v>
      </c>
      <c r="H160" s="12">
        <f t="shared" si="64"/>
        <v>0</v>
      </c>
      <c r="I160" s="12">
        <f t="shared" si="64"/>
        <v>0</v>
      </c>
      <c r="J160" s="12">
        <f t="shared" si="64"/>
        <v>37673312.649999999</v>
      </c>
      <c r="K160" s="12">
        <f t="shared" si="64"/>
        <v>0</v>
      </c>
    </row>
    <row r="161" spans="1:11" ht="38.25" x14ac:dyDescent="0.25">
      <c r="A161" s="14" t="s">
        <v>106</v>
      </c>
      <c r="B161" s="10" t="s">
        <v>13</v>
      </c>
      <c r="C161" s="10" t="s">
        <v>97</v>
      </c>
      <c r="D161" s="10" t="s">
        <v>166</v>
      </c>
      <c r="E161" s="11">
        <v>600</v>
      </c>
      <c r="F161" s="12">
        <f>'[1]9.ведомства'!G115</f>
        <v>37673312.649999999</v>
      </c>
      <c r="G161" s="12">
        <f>'[1]9.ведомства'!H115</f>
        <v>0</v>
      </c>
      <c r="H161" s="12">
        <f>'[1]9.ведомства'!I115</f>
        <v>0</v>
      </c>
      <c r="I161" s="12">
        <f>'[1]9.ведомства'!J115</f>
        <v>0</v>
      </c>
      <c r="J161" s="12">
        <f>'[1]9.ведомства'!K115</f>
        <v>37673312.649999999</v>
      </c>
      <c r="K161" s="12">
        <f>'[1]9.ведомства'!L115</f>
        <v>0</v>
      </c>
    </row>
    <row r="162" spans="1:11" ht="38.25" x14ac:dyDescent="0.25">
      <c r="A162" s="25" t="s">
        <v>167</v>
      </c>
      <c r="B162" s="10" t="s">
        <v>13</v>
      </c>
      <c r="C162" s="10" t="s">
        <v>97</v>
      </c>
      <c r="D162" s="10" t="s">
        <v>168</v>
      </c>
      <c r="E162" s="11"/>
      <c r="F162" s="12">
        <f>F163</f>
        <v>580560.02</v>
      </c>
      <c r="G162" s="12">
        <f t="shared" ref="G162:K162" si="65">G163</f>
        <v>0</v>
      </c>
      <c r="H162" s="12">
        <f t="shared" si="65"/>
        <v>0</v>
      </c>
      <c r="I162" s="12">
        <f t="shared" si="65"/>
        <v>0</v>
      </c>
      <c r="J162" s="12">
        <f t="shared" si="65"/>
        <v>580560.02</v>
      </c>
      <c r="K162" s="12">
        <f t="shared" si="65"/>
        <v>0</v>
      </c>
    </row>
    <row r="163" spans="1:11" ht="38.25" x14ac:dyDescent="0.25">
      <c r="A163" s="14" t="s">
        <v>106</v>
      </c>
      <c r="B163" s="10" t="s">
        <v>13</v>
      </c>
      <c r="C163" s="10" t="s">
        <v>97</v>
      </c>
      <c r="D163" s="10" t="s">
        <v>168</v>
      </c>
      <c r="E163" s="11">
        <v>600</v>
      </c>
      <c r="F163" s="12">
        <f>'[1]9.ведомства'!G117</f>
        <v>580560.02</v>
      </c>
      <c r="G163" s="12">
        <f>'[1]9.ведомства'!H117</f>
        <v>0</v>
      </c>
      <c r="H163" s="12">
        <f>'[1]9.ведомства'!I117</f>
        <v>0</v>
      </c>
      <c r="I163" s="12">
        <f>'[1]9.ведомства'!J117</f>
        <v>0</v>
      </c>
      <c r="J163" s="12">
        <f>'[1]9.ведомства'!K117</f>
        <v>580560.02</v>
      </c>
      <c r="K163" s="12">
        <f>'[1]9.ведомства'!L117</f>
        <v>0</v>
      </c>
    </row>
    <row r="164" spans="1:11" ht="38.25" x14ac:dyDescent="0.25">
      <c r="A164" s="25" t="s">
        <v>169</v>
      </c>
      <c r="B164" s="10" t="s">
        <v>13</v>
      </c>
      <c r="C164" s="10" t="s">
        <v>97</v>
      </c>
      <c r="D164" s="10" t="s">
        <v>170</v>
      </c>
      <c r="E164" s="11"/>
      <c r="F164" s="12">
        <f>F165</f>
        <v>4453547.4400000004</v>
      </c>
      <c r="G164" s="12">
        <f t="shared" ref="G164:K164" si="66">G165</f>
        <v>0</v>
      </c>
      <c r="H164" s="12">
        <f t="shared" si="66"/>
        <v>0</v>
      </c>
      <c r="I164" s="12">
        <f t="shared" si="66"/>
        <v>0</v>
      </c>
      <c r="J164" s="12">
        <f t="shared" si="66"/>
        <v>4453547.4400000004</v>
      </c>
      <c r="K164" s="12">
        <f t="shared" si="66"/>
        <v>0</v>
      </c>
    </row>
    <row r="165" spans="1:11" ht="38.25" x14ac:dyDescent="0.25">
      <c r="A165" s="14" t="s">
        <v>106</v>
      </c>
      <c r="B165" s="10" t="s">
        <v>13</v>
      </c>
      <c r="C165" s="10" t="s">
        <v>97</v>
      </c>
      <c r="D165" s="10" t="s">
        <v>170</v>
      </c>
      <c r="E165" s="11">
        <v>600</v>
      </c>
      <c r="F165" s="12">
        <f>'[1]9.ведомства'!G119</f>
        <v>4453547.4400000004</v>
      </c>
      <c r="G165" s="12">
        <f>'[1]9.ведомства'!H119</f>
        <v>0</v>
      </c>
      <c r="H165" s="12">
        <f>'[1]9.ведомства'!I119</f>
        <v>0</v>
      </c>
      <c r="I165" s="12">
        <f>'[1]9.ведомства'!J119</f>
        <v>0</v>
      </c>
      <c r="J165" s="12">
        <f>'[1]9.ведомства'!K119</f>
        <v>4453547.4400000004</v>
      </c>
      <c r="K165" s="12">
        <f>'[1]9.ведомства'!L119</f>
        <v>0</v>
      </c>
    </row>
    <row r="166" spans="1:11" ht="38.25" x14ac:dyDescent="0.25">
      <c r="A166" s="25" t="s">
        <v>171</v>
      </c>
      <c r="B166" s="10" t="s">
        <v>13</v>
      </c>
      <c r="C166" s="10" t="s">
        <v>97</v>
      </c>
      <c r="D166" s="10" t="s">
        <v>172</v>
      </c>
      <c r="E166" s="11"/>
      <c r="F166" s="12">
        <f>F167</f>
        <v>5845917.4900000002</v>
      </c>
      <c r="G166" s="12">
        <f t="shared" ref="G166:K166" si="67">G167</f>
        <v>0</v>
      </c>
      <c r="H166" s="12">
        <f t="shared" si="67"/>
        <v>0</v>
      </c>
      <c r="I166" s="12">
        <f t="shared" si="67"/>
        <v>0</v>
      </c>
      <c r="J166" s="12">
        <f t="shared" si="67"/>
        <v>5845917.4900000002</v>
      </c>
      <c r="K166" s="12">
        <f t="shared" si="67"/>
        <v>0</v>
      </c>
    </row>
    <row r="167" spans="1:11" ht="38.25" x14ac:dyDescent="0.25">
      <c r="A167" s="14" t="s">
        <v>106</v>
      </c>
      <c r="B167" s="10" t="s">
        <v>13</v>
      </c>
      <c r="C167" s="10" t="s">
        <v>97</v>
      </c>
      <c r="D167" s="10" t="s">
        <v>172</v>
      </c>
      <c r="E167" s="11">
        <v>600</v>
      </c>
      <c r="F167" s="12">
        <f>'[1]9.ведомства'!G121</f>
        <v>5845917.4900000002</v>
      </c>
      <c r="G167" s="12">
        <f>'[1]9.ведомства'!H121</f>
        <v>0</v>
      </c>
      <c r="H167" s="12">
        <f>'[1]9.ведомства'!I121</f>
        <v>0</v>
      </c>
      <c r="I167" s="12">
        <f>'[1]9.ведомства'!J121</f>
        <v>0</v>
      </c>
      <c r="J167" s="12">
        <f>'[1]9.ведомства'!K121</f>
        <v>5845917.4900000002</v>
      </c>
      <c r="K167" s="12">
        <f>'[1]9.ведомства'!L121</f>
        <v>0</v>
      </c>
    </row>
    <row r="168" spans="1:11" ht="25.5" x14ac:dyDescent="0.25">
      <c r="A168" s="14" t="s">
        <v>173</v>
      </c>
      <c r="B168" s="10" t="s">
        <v>13</v>
      </c>
      <c r="C168" s="10" t="s">
        <v>97</v>
      </c>
      <c r="D168" s="10" t="s">
        <v>174</v>
      </c>
      <c r="E168" s="11"/>
      <c r="F168" s="12">
        <f t="shared" ref="F168:K168" si="68">F169</f>
        <v>510000</v>
      </c>
      <c r="G168" s="12">
        <f t="shared" si="68"/>
        <v>0</v>
      </c>
      <c r="H168" s="12">
        <f t="shared" si="68"/>
        <v>0</v>
      </c>
      <c r="I168" s="12">
        <f t="shared" si="68"/>
        <v>0</v>
      </c>
      <c r="J168" s="12">
        <f t="shared" si="68"/>
        <v>510000</v>
      </c>
      <c r="K168" s="12">
        <f t="shared" si="68"/>
        <v>0</v>
      </c>
    </row>
    <row r="169" spans="1:11" ht="38.25" x14ac:dyDescent="0.25">
      <c r="A169" s="14" t="s">
        <v>106</v>
      </c>
      <c r="B169" s="10" t="s">
        <v>13</v>
      </c>
      <c r="C169" s="10" t="s">
        <v>97</v>
      </c>
      <c r="D169" s="10" t="s">
        <v>174</v>
      </c>
      <c r="E169" s="11">
        <v>600</v>
      </c>
      <c r="F169" s="12">
        <f>'[1]9.ведомства'!G123</f>
        <v>510000</v>
      </c>
      <c r="G169" s="12">
        <f>'[1]9.ведомства'!H123</f>
        <v>0</v>
      </c>
      <c r="H169" s="12">
        <f>'[1]9.ведомства'!I123</f>
        <v>0</v>
      </c>
      <c r="I169" s="12">
        <f>'[1]9.ведомства'!J123</f>
        <v>0</v>
      </c>
      <c r="J169" s="12">
        <f>'[1]9.ведомства'!K123</f>
        <v>510000</v>
      </c>
      <c r="K169" s="12">
        <f>'[1]9.ведомства'!L123</f>
        <v>0</v>
      </c>
    </row>
    <row r="170" spans="1:11" ht="38.25" x14ac:dyDescent="0.25">
      <c r="A170" s="14" t="s">
        <v>176</v>
      </c>
      <c r="B170" s="10" t="s">
        <v>13</v>
      </c>
      <c r="C170" s="10" t="s">
        <v>97</v>
      </c>
      <c r="D170" s="10" t="s">
        <v>177</v>
      </c>
      <c r="E170" s="11"/>
      <c r="F170" s="12">
        <f t="shared" ref="F170:K170" si="69">F171</f>
        <v>500000</v>
      </c>
      <c r="G170" s="12">
        <f t="shared" si="69"/>
        <v>0</v>
      </c>
      <c r="H170" s="12">
        <f t="shared" si="69"/>
        <v>0</v>
      </c>
      <c r="I170" s="12">
        <f t="shared" si="69"/>
        <v>0</v>
      </c>
      <c r="J170" s="12">
        <f t="shared" si="69"/>
        <v>500000</v>
      </c>
      <c r="K170" s="12">
        <f t="shared" si="69"/>
        <v>0</v>
      </c>
    </row>
    <row r="171" spans="1:11" ht="38.25" x14ac:dyDescent="0.25">
      <c r="A171" s="14" t="s">
        <v>106</v>
      </c>
      <c r="B171" s="10" t="s">
        <v>13</v>
      </c>
      <c r="C171" s="10" t="s">
        <v>97</v>
      </c>
      <c r="D171" s="10" t="s">
        <v>177</v>
      </c>
      <c r="E171" s="11">
        <v>600</v>
      </c>
      <c r="F171" s="12">
        <f>'[1]9.ведомства'!G127</f>
        <v>500000</v>
      </c>
      <c r="G171" s="12">
        <f>'[1]9.ведомства'!H127</f>
        <v>0</v>
      </c>
      <c r="H171" s="12">
        <f>'[1]9.ведомства'!I127</f>
        <v>0</v>
      </c>
      <c r="I171" s="12">
        <f>'[1]9.ведомства'!J127</f>
        <v>0</v>
      </c>
      <c r="J171" s="12">
        <f>'[1]9.ведомства'!K127</f>
        <v>500000</v>
      </c>
      <c r="K171" s="12">
        <f>'[1]9.ведомства'!L127</f>
        <v>0</v>
      </c>
    </row>
    <row r="172" spans="1:11" ht="25.5" x14ac:dyDescent="0.25">
      <c r="A172" s="14" t="s">
        <v>179</v>
      </c>
      <c r="B172" s="11" t="s">
        <v>29</v>
      </c>
      <c r="C172" s="11" t="s">
        <v>2</v>
      </c>
      <c r="D172" s="10"/>
      <c r="E172" s="11"/>
      <c r="F172" s="12">
        <f>F173+F179+F187</f>
        <v>15290896.68</v>
      </c>
      <c r="G172" s="12">
        <f>G173+G179+G187</f>
        <v>4367475</v>
      </c>
      <c r="H172" s="12">
        <f>H173+H179+H187</f>
        <v>0</v>
      </c>
      <c r="I172" s="12">
        <f>I173+I179+I187</f>
        <v>0</v>
      </c>
      <c r="J172" s="12">
        <f>J173+J179+J187</f>
        <v>15290896.68</v>
      </c>
      <c r="K172" s="12">
        <f>K173+K179+K187</f>
        <v>4367475</v>
      </c>
    </row>
    <row r="173" spans="1:11" x14ac:dyDescent="0.25">
      <c r="A173" s="14" t="s">
        <v>180</v>
      </c>
      <c r="B173" s="11" t="s">
        <v>29</v>
      </c>
      <c r="C173" s="11" t="s">
        <v>55</v>
      </c>
      <c r="D173" s="10"/>
      <c r="E173" s="11"/>
      <c r="F173" s="12">
        <f t="shared" ref="F173:K175" si="70">F174</f>
        <v>4367475</v>
      </c>
      <c r="G173" s="12">
        <f t="shared" si="70"/>
        <v>4367475</v>
      </c>
      <c r="H173" s="12">
        <f t="shared" si="70"/>
        <v>0</v>
      </c>
      <c r="I173" s="12">
        <f t="shared" si="70"/>
        <v>0</v>
      </c>
      <c r="J173" s="12">
        <f t="shared" si="70"/>
        <v>4367475</v>
      </c>
      <c r="K173" s="12">
        <f t="shared" si="70"/>
        <v>4367475</v>
      </c>
    </row>
    <row r="174" spans="1:11" x14ac:dyDescent="0.25">
      <c r="A174" s="13" t="s">
        <v>16</v>
      </c>
      <c r="B174" s="11" t="s">
        <v>29</v>
      </c>
      <c r="C174" s="11" t="s">
        <v>55</v>
      </c>
      <c r="D174" s="10" t="s">
        <v>17</v>
      </c>
      <c r="E174" s="11"/>
      <c r="F174" s="12">
        <f>F175</f>
        <v>4367475</v>
      </c>
      <c r="G174" s="12">
        <f t="shared" si="70"/>
        <v>4367475</v>
      </c>
      <c r="H174" s="12">
        <f t="shared" si="70"/>
        <v>0</v>
      </c>
      <c r="I174" s="12">
        <f t="shared" si="70"/>
        <v>0</v>
      </c>
      <c r="J174" s="12">
        <f t="shared" si="70"/>
        <v>4367475</v>
      </c>
      <c r="K174" s="12">
        <f t="shared" si="70"/>
        <v>4367475</v>
      </c>
    </row>
    <row r="175" spans="1:11" ht="38.25" x14ac:dyDescent="0.25">
      <c r="A175" s="13" t="s">
        <v>18</v>
      </c>
      <c r="B175" s="11" t="s">
        <v>29</v>
      </c>
      <c r="C175" s="11" t="s">
        <v>55</v>
      </c>
      <c r="D175" s="10" t="s">
        <v>19</v>
      </c>
      <c r="E175" s="11"/>
      <c r="F175" s="12">
        <f>F176</f>
        <v>4367475</v>
      </c>
      <c r="G175" s="12">
        <f t="shared" si="70"/>
        <v>4367475</v>
      </c>
      <c r="H175" s="12">
        <f t="shared" si="70"/>
        <v>0</v>
      </c>
      <c r="I175" s="12">
        <f t="shared" si="70"/>
        <v>0</v>
      </c>
      <c r="J175" s="12">
        <f t="shared" si="70"/>
        <v>4367475</v>
      </c>
      <c r="K175" s="12">
        <f t="shared" si="70"/>
        <v>4367475</v>
      </c>
    </row>
    <row r="176" spans="1:11" ht="102" x14ac:dyDescent="0.25">
      <c r="A176" s="21" t="s">
        <v>181</v>
      </c>
      <c r="B176" s="11" t="s">
        <v>29</v>
      </c>
      <c r="C176" s="11" t="s">
        <v>55</v>
      </c>
      <c r="D176" s="11">
        <v>9020059300</v>
      </c>
      <c r="E176" s="11"/>
      <c r="F176" s="12">
        <f t="shared" ref="F176:K176" si="71">SUM(F177:F178)</f>
        <v>4367475</v>
      </c>
      <c r="G176" s="12">
        <f t="shared" si="71"/>
        <v>4367475</v>
      </c>
      <c r="H176" s="12">
        <f t="shared" si="71"/>
        <v>0</v>
      </c>
      <c r="I176" s="12">
        <f t="shared" si="71"/>
        <v>0</v>
      </c>
      <c r="J176" s="12">
        <f t="shared" si="71"/>
        <v>4367475</v>
      </c>
      <c r="K176" s="12">
        <f t="shared" si="71"/>
        <v>4367475</v>
      </c>
    </row>
    <row r="177" spans="1:11" ht="76.5" x14ac:dyDescent="0.25">
      <c r="A177" s="14" t="s">
        <v>22</v>
      </c>
      <c r="B177" s="11" t="s">
        <v>29</v>
      </c>
      <c r="C177" s="11" t="s">
        <v>55</v>
      </c>
      <c r="D177" s="11">
        <v>9020059300</v>
      </c>
      <c r="E177" s="11">
        <v>100</v>
      </c>
      <c r="F177" s="12">
        <f>'[1]9.ведомства'!G135</f>
        <v>4322094.0999999996</v>
      </c>
      <c r="G177" s="12">
        <f>'[1]9.ведомства'!H135</f>
        <v>4322094.0999999996</v>
      </c>
      <c r="H177" s="12">
        <f>'[1]9.ведомства'!I135</f>
        <v>-54099.14</v>
      </c>
      <c r="I177" s="12">
        <f>'[1]9.ведомства'!J135</f>
        <v>-54099.14</v>
      </c>
      <c r="J177" s="12">
        <f>'[1]9.ведомства'!K135</f>
        <v>4267994.96</v>
      </c>
      <c r="K177" s="12">
        <f>'[1]9.ведомства'!L135</f>
        <v>4267994.96</v>
      </c>
    </row>
    <row r="178" spans="1:11" ht="25.5" x14ac:dyDescent="0.25">
      <c r="A178" s="14" t="s">
        <v>25</v>
      </c>
      <c r="B178" s="11" t="s">
        <v>29</v>
      </c>
      <c r="C178" s="11" t="s">
        <v>55</v>
      </c>
      <c r="D178" s="11">
        <v>9020059300</v>
      </c>
      <c r="E178" s="11">
        <v>200</v>
      </c>
      <c r="F178" s="12">
        <f>'[1]9.ведомства'!G136</f>
        <v>45380.9</v>
      </c>
      <c r="G178" s="12">
        <f>'[1]9.ведомства'!H136</f>
        <v>45380.9</v>
      </c>
      <c r="H178" s="12">
        <f>'[1]9.ведомства'!I136</f>
        <v>54099.14</v>
      </c>
      <c r="I178" s="12">
        <f>'[1]9.ведомства'!J136</f>
        <v>54099.14</v>
      </c>
      <c r="J178" s="12">
        <f>'[1]9.ведомства'!K136</f>
        <v>99480.040000000008</v>
      </c>
      <c r="K178" s="12">
        <f>'[1]9.ведомства'!L136</f>
        <v>99480.040000000008</v>
      </c>
    </row>
    <row r="179" spans="1:11" ht="51" x14ac:dyDescent="0.25">
      <c r="A179" s="14" t="s">
        <v>182</v>
      </c>
      <c r="B179" s="10" t="s">
        <v>29</v>
      </c>
      <c r="C179" s="10" t="s">
        <v>183</v>
      </c>
      <c r="D179" s="10"/>
      <c r="E179" s="11"/>
      <c r="F179" s="12">
        <f t="shared" ref="F179:K179" si="72">F180</f>
        <v>8314021.6799999997</v>
      </c>
      <c r="G179" s="12">
        <f t="shared" si="72"/>
        <v>0</v>
      </c>
      <c r="H179" s="12">
        <f t="shared" si="72"/>
        <v>0</v>
      </c>
      <c r="I179" s="12">
        <f t="shared" si="72"/>
        <v>0</v>
      </c>
      <c r="J179" s="12">
        <f t="shared" si="72"/>
        <v>8314021.6799999997</v>
      </c>
      <c r="K179" s="12">
        <f t="shared" si="72"/>
        <v>0</v>
      </c>
    </row>
    <row r="180" spans="1:11" x14ac:dyDescent="0.25">
      <c r="A180" s="13" t="s">
        <v>16</v>
      </c>
      <c r="B180" s="10" t="s">
        <v>29</v>
      </c>
      <c r="C180" s="10" t="s">
        <v>183</v>
      </c>
      <c r="D180" s="10" t="s">
        <v>17</v>
      </c>
      <c r="E180" s="11"/>
      <c r="F180" s="12">
        <f>+F181</f>
        <v>8314021.6799999997</v>
      </c>
      <c r="G180" s="12">
        <f t="shared" ref="G180:K180" si="73">+G181</f>
        <v>0</v>
      </c>
      <c r="H180" s="12">
        <f t="shared" si="73"/>
        <v>0</v>
      </c>
      <c r="I180" s="12">
        <f t="shared" si="73"/>
        <v>0</v>
      </c>
      <c r="J180" s="12">
        <f t="shared" si="73"/>
        <v>8314021.6799999997</v>
      </c>
      <c r="K180" s="12">
        <f t="shared" si="73"/>
        <v>0</v>
      </c>
    </row>
    <row r="181" spans="1:11" ht="25.5" x14ac:dyDescent="0.25">
      <c r="A181" s="15" t="s">
        <v>184</v>
      </c>
      <c r="B181" s="10" t="s">
        <v>29</v>
      </c>
      <c r="C181" s="10" t="s">
        <v>183</v>
      </c>
      <c r="D181" s="10" t="s">
        <v>185</v>
      </c>
      <c r="E181" s="11"/>
      <c r="F181" s="12">
        <f t="shared" ref="F181:K181" si="74">F182+F184</f>
        <v>8314021.6799999997</v>
      </c>
      <c r="G181" s="12">
        <f t="shared" si="74"/>
        <v>0</v>
      </c>
      <c r="H181" s="12">
        <f t="shared" si="74"/>
        <v>0</v>
      </c>
      <c r="I181" s="12">
        <f t="shared" si="74"/>
        <v>0</v>
      </c>
      <c r="J181" s="12">
        <f t="shared" si="74"/>
        <v>8314021.6799999997</v>
      </c>
      <c r="K181" s="12">
        <f t="shared" si="74"/>
        <v>0</v>
      </c>
    </row>
    <row r="182" spans="1:11" ht="63.75" x14ac:dyDescent="0.25">
      <c r="A182" s="14" t="s">
        <v>27</v>
      </c>
      <c r="B182" s="10" t="s">
        <v>29</v>
      </c>
      <c r="C182" s="10" t="s">
        <v>183</v>
      </c>
      <c r="D182" s="10" t="s">
        <v>186</v>
      </c>
      <c r="E182" s="11"/>
      <c r="F182" s="12">
        <f t="shared" ref="F182:K182" si="75">F183</f>
        <v>200000</v>
      </c>
      <c r="G182" s="12">
        <f t="shared" si="75"/>
        <v>0</v>
      </c>
      <c r="H182" s="12">
        <f t="shared" si="75"/>
        <v>0</v>
      </c>
      <c r="I182" s="12">
        <f t="shared" si="75"/>
        <v>0</v>
      </c>
      <c r="J182" s="12">
        <f t="shared" si="75"/>
        <v>200000</v>
      </c>
      <c r="K182" s="12">
        <f t="shared" si="75"/>
        <v>0</v>
      </c>
    </row>
    <row r="183" spans="1:11" ht="76.5" x14ac:dyDescent="0.25">
      <c r="A183" s="14" t="s">
        <v>22</v>
      </c>
      <c r="B183" s="10" t="s">
        <v>29</v>
      </c>
      <c r="C183" s="10" t="s">
        <v>183</v>
      </c>
      <c r="D183" s="10" t="s">
        <v>186</v>
      </c>
      <c r="E183" s="11">
        <v>100</v>
      </c>
      <c r="F183" s="12">
        <f>'[1]9.ведомства'!G144</f>
        <v>200000</v>
      </c>
      <c r="G183" s="12">
        <f>'[1]9.ведомства'!H144</f>
        <v>0</v>
      </c>
      <c r="H183" s="12">
        <f>'[1]9.ведомства'!I144</f>
        <v>0</v>
      </c>
      <c r="I183" s="12">
        <f>'[1]9.ведомства'!J144</f>
        <v>0</v>
      </c>
      <c r="J183" s="12">
        <f>'[1]9.ведомства'!K144</f>
        <v>200000</v>
      </c>
      <c r="K183" s="12">
        <f>'[1]9.ведомства'!L144</f>
        <v>0</v>
      </c>
    </row>
    <row r="184" spans="1:11" ht="51" x14ac:dyDescent="0.25">
      <c r="A184" s="14" t="s">
        <v>122</v>
      </c>
      <c r="B184" s="10" t="s">
        <v>29</v>
      </c>
      <c r="C184" s="10" t="s">
        <v>183</v>
      </c>
      <c r="D184" s="10" t="s">
        <v>187</v>
      </c>
      <c r="E184" s="11"/>
      <c r="F184" s="12">
        <f>SUM(F185:F186)</f>
        <v>8114021.6799999997</v>
      </c>
      <c r="G184" s="12">
        <f>SUM(G185:G186)</f>
        <v>0</v>
      </c>
      <c r="H184" s="12">
        <f>SUM(H185:H186)</f>
        <v>0</v>
      </c>
      <c r="I184" s="12">
        <f>SUM(I185:I186)</f>
        <v>0</v>
      </c>
      <c r="J184" s="12">
        <f>SUM(J185:J186)</f>
        <v>8114021.6799999997</v>
      </c>
      <c r="K184" s="12">
        <f>SUM(K185:K186)</f>
        <v>0</v>
      </c>
    </row>
    <row r="185" spans="1:11" ht="76.5" x14ac:dyDescent="0.25">
      <c r="A185" s="14" t="s">
        <v>22</v>
      </c>
      <c r="B185" s="10" t="s">
        <v>29</v>
      </c>
      <c r="C185" s="10" t="s">
        <v>183</v>
      </c>
      <c r="D185" s="10" t="s">
        <v>187</v>
      </c>
      <c r="E185" s="11">
        <v>100</v>
      </c>
      <c r="F185" s="12">
        <f>'[1]9.ведомства'!G146</f>
        <v>7705185.6799999997</v>
      </c>
      <c r="G185" s="12">
        <f>'[1]9.ведомства'!H146</f>
        <v>0</v>
      </c>
      <c r="H185" s="12">
        <f>'[1]9.ведомства'!I146</f>
        <v>0</v>
      </c>
      <c r="I185" s="12">
        <f>'[1]9.ведомства'!J146</f>
        <v>0</v>
      </c>
      <c r="J185" s="12">
        <f>'[1]9.ведомства'!K146</f>
        <v>7705185.6799999997</v>
      </c>
      <c r="K185" s="12">
        <f>'[1]9.ведомства'!L146</f>
        <v>0</v>
      </c>
    </row>
    <row r="186" spans="1:11" ht="25.5" x14ac:dyDescent="0.25">
      <c r="A186" s="14" t="s">
        <v>25</v>
      </c>
      <c r="B186" s="10" t="s">
        <v>29</v>
      </c>
      <c r="C186" s="10" t="s">
        <v>183</v>
      </c>
      <c r="D186" s="10" t="s">
        <v>187</v>
      </c>
      <c r="E186" s="11">
        <v>200</v>
      </c>
      <c r="F186" s="12">
        <f>'[1]9.ведомства'!G147</f>
        <v>408836</v>
      </c>
      <c r="G186" s="12">
        <f>'[1]9.ведомства'!H147</f>
        <v>0</v>
      </c>
      <c r="H186" s="12">
        <f>'[1]9.ведомства'!I147</f>
        <v>0</v>
      </c>
      <c r="I186" s="12">
        <f>'[1]9.ведомства'!J147</f>
        <v>0</v>
      </c>
      <c r="J186" s="12">
        <f>'[1]9.ведомства'!K147</f>
        <v>408836</v>
      </c>
      <c r="K186" s="12">
        <f>'[1]9.ведомства'!L147</f>
        <v>0</v>
      </c>
    </row>
    <row r="187" spans="1:11" ht="38.25" x14ac:dyDescent="0.25">
      <c r="A187" s="14" t="s">
        <v>188</v>
      </c>
      <c r="B187" s="10" t="s">
        <v>29</v>
      </c>
      <c r="C187" s="10" t="s">
        <v>189</v>
      </c>
      <c r="D187" s="10"/>
      <c r="E187" s="11"/>
      <c r="F187" s="12">
        <f>F188+F202</f>
        <v>2609400</v>
      </c>
      <c r="G187" s="12">
        <f>G188+G202</f>
        <v>0</v>
      </c>
      <c r="H187" s="12">
        <f>H188+H202</f>
        <v>0</v>
      </c>
      <c r="I187" s="12">
        <f>I188+I202</f>
        <v>0</v>
      </c>
      <c r="J187" s="12">
        <f>J188+J202</f>
        <v>2609400</v>
      </c>
      <c r="K187" s="12">
        <f>K188+K202</f>
        <v>0</v>
      </c>
    </row>
    <row r="188" spans="1:11" ht="25.5" x14ac:dyDescent="0.25">
      <c r="A188" s="9" t="s">
        <v>190</v>
      </c>
      <c r="B188" s="10" t="s">
        <v>29</v>
      </c>
      <c r="C188" s="10" t="s">
        <v>189</v>
      </c>
      <c r="D188" s="10" t="s">
        <v>99</v>
      </c>
      <c r="E188" s="11"/>
      <c r="F188" s="12">
        <f t="shared" ref="F188:K188" si="76">F189</f>
        <v>2519400</v>
      </c>
      <c r="G188" s="12">
        <f t="shared" si="76"/>
        <v>0</v>
      </c>
      <c r="H188" s="12">
        <f t="shared" si="76"/>
        <v>0</v>
      </c>
      <c r="I188" s="12">
        <f t="shared" si="76"/>
        <v>0</v>
      </c>
      <c r="J188" s="12">
        <f t="shared" si="76"/>
        <v>2519400</v>
      </c>
      <c r="K188" s="12">
        <f t="shared" si="76"/>
        <v>0</v>
      </c>
    </row>
    <row r="189" spans="1:11" ht="25.5" x14ac:dyDescent="0.25">
      <c r="A189" s="14" t="s">
        <v>191</v>
      </c>
      <c r="B189" s="10" t="s">
        <v>29</v>
      </c>
      <c r="C189" s="10" t="s">
        <v>189</v>
      </c>
      <c r="D189" s="10" t="s">
        <v>192</v>
      </c>
      <c r="E189" s="11"/>
      <c r="F189" s="12">
        <f>F190+F193+F196+F199</f>
        <v>2519400</v>
      </c>
      <c r="G189" s="12">
        <f>G190+G193+G196+G199</f>
        <v>0</v>
      </c>
      <c r="H189" s="12">
        <f>H190+H193+H196+H199</f>
        <v>0</v>
      </c>
      <c r="I189" s="12">
        <f>I190+I193+I196+I199</f>
        <v>0</v>
      </c>
      <c r="J189" s="12">
        <f>J190+J193+J196+J199</f>
        <v>2519400</v>
      </c>
      <c r="K189" s="12">
        <f>K190+K193+K196+K199</f>
        <v>0</v>
      </c>
    </row>
    <row r="190" spans="1:11" ht="38.25" x14ac:dyDescent="0.25">
      <c r="A190" s="14" t="s">
        <v>193</v>
      </c>
      <c r="B190" s="10" t="s">
        <v>29</v>
      </c>
      <c r="C190" s="10" t="s">
        <v>189</v>
      </c>
      <c r="D190" s="10" t="s">
        <v>194</v>
      </c>
      <c r="E190" s="11"/>
      <c r="F190" s="12">
        <f>F191</f>
        <v>600000</v>
      </c>
      <c r="G190" s="12">
        <f t="shared" ref="G190:K191" si="77">G191</f>
        <v>0</v>
      </c>
      <c r="H190" s="12">
        <f t="shared" si="77"/>
        <v>0</v>
      </c>
      <c r="I190" s="12">
        <f t="shared" si="77"/>
        <v>0</v>
      </c>
      <c r="J190" s="12">
        <f t="shared" si="77"/>
        <v>600000</v>
      </c>
      <c r="K190" s="12">
        <f t="shared" si="77"/>
        <v>0</v>
      </c>
    </row>
    <row r="191" spans="1:11" ht="25.5" x14ac:dyDescent="0.25">
      <c r="A191" s="15" t="s">
        <v>147</v>
      </c>
      <c r="B191" s="10" t="s">
        <v>29</v>
      </c>
      <c r="C191" s="10" t="s">
        <v>189</v>
      </c>
      <c r="D191" s="10" t="s">
        <v>195</v>
      </c>
      <c r="E191" s="11"/>
      <c r="F191" s="12">
        <f>F192</f>
        <v>600000</v>
      </c>
      <c r="G191" s="12">
        <f t="shared" si="77"/>
        <v>0</v>
      </c>
      <c r="H191" s="12">
        <f t="shared" si="77"/>
        <v>0</v>
      </c>
      <c r="I191" s="12">
        <f t="shared" si="77"/>
        <v>0</v>
      </c>
      <c r="J191" s="12">
        <f t="shared" si="77"/>
        <v>600000</v>
      </c>
      <c r="K191" s="12">
        <f t="shared" si="77"/>
        <v>0</v>
      </c>
    </row>
    <row r="192" spans="1:11" ht="25.5" x14ac:dyDescent="0.25">
      <c r="A192" s="14" t="s">
        <v>25</v>
      </c>
      <c r="B192" s="10" t="s">
        <v>29</v>
      </c>
      <c r="C192" s="10" t="s">
        <v>189</v>
      </c>
      <c r="D192" s="10" t="s">
        <v>195</v>
      </c>
      <c r="E192" s="11">
        <v>200</v>
      </c>
      <c r="F192" s="12">
        <f>'[1]9.ведомства'!G154</f>
        <v>600000</v>
      </c>
      <c r="G192" s="12">
        <f>'[1]9.ведомства'!H154</f>
        <v>0</v>
      </c>
      <c r="H192" s="12">
        <f>'[1]9.ведомства'!I154</f>
        <v>0</v>
      </c>
      <c r="I192" s="12">
        <f>'[1]9.ведомства'!J154</f>
        <v>0</v>
      </c>
      <c r="J192" s="12">
        <f>'[1]9.ведомства'!K154</f>
        <v>600000</v>
      </c>
      <c r="K192" s="12">
        <f>'[1]9.ведомства'!L154</f>
        <v>0</v>
      </c>
    </row>
    <row r="193" spans="1:11" ht="38.25" x14ac:dyDescent="0.25">
      <c r="A193" s="14" t="s">
        <v>196</v>
      </c>
      <c r="B193" s="10" t="s">
        <v>29</v>
      </c>
      <c r="C193" s="10" t="s">
        <v>189</v>
      </c>
      <c r="D193" s="10" t="s">
        <v>197</v>
      </c>
      <c r="E193" s="11"/>
      <c r="F193" s="12">
        <f>F194</f>
        <v>1765000</v>
      </c>
      <c r="G193" s="12">
        <f t="shared" ref="G193:K194" si="78">G194</f>
        <v>0</v>
      </c>
      <c r="H193" s="12">
        <f t="shared" si="78"/>
        <v>0</v>
      </c>
      <c r="I193" s="12">
        <f t="shared" si="78"/>
        <v>0</v>
      </c>
      <c r="J193" s="12">
        <f t="shared" si="78"/>
        <v>1765000</v>
      </c>
      <c r="K193" s="12">
        <f t="shared" si="78"/>
        <v>0</v>
      </c>
    </row>
    <row r="194" spans="1:11" ht="25.5" x14ac:dyDescent="0.25">
      <c r="A194" s="15" t="s">
        <v>147</v>
      </c>
      <c r="B194" s="10" t="s">
        <v>29</v>
      </c>
      <c r="C194" s="10" t="s">
        <v>189</v>
      </c>
      <c r="D194" s="10" t="s">
        <v>198</v>
      </c>
      <c r="E194" s="11"/>
      <c r="F194" s="12">
        <f>F195</f>
        <v>1765000</v>
      </c>
      <c r="G194" s="12">
        <f t="shared" si="78"/>
        <v>0</v>
      </c>
      <c r="H194" s="12">
        <f t="shared" si="78"/>
        <v>0</v>
      </c>
      <c r="I194" s="12">
        <f t="shared" si="78"/>
        <v>0</v>
      </c>
      <c r="J194" s="12">
        <f t="shared" si="78"/>
        <v>1765000</v>
      </c>
      <c r="K194" s="12">
        <f t="shared" si="78"/>
        <v>0</v>
      </c>
    </row>
    <row r="195" spans="1:11" ht="25.5" x14ac:dyDescent="0.25">
      <c r="A195" s="14" t="s">
        <v>25</v>
      </c>
      <c r="B195" s="10" t="s">
        <v>29</v>
      </c>
      <c r="C195" s="10" t="s">
        <v>189</v>
      </c>
      <c r="D195" s="10" t="s">
        <v>198</v>
      </c>
      <c r="E195" s="11">
        <v>200</v>
      </c>
      <c r="F195" s="12">
        <f>'[1]9.ведомства'!G157</f>
        <v>1765000</v>
      </c>
      <c r="G195" s="12">
        <f>'[1]9.ведомства'!H157</f>
        <v>0</v>
      </c>
      <c r="H195" s="12">
        <f>'[1]9.ведомства'!I157</f>
        <v>0</v>
      </c>
      <c r="I195" s="12">
        <f>'[1]9.ведомства'!J157</f>
        <v>0</v>
      </c>
      <c r="J195" s="12">
        <f>'[1]9.ведомства'!K157</f>
        <v>1765000</v>
      </c>
      <c r="K195" s="12">
        <f>'[1]9.ведомства'!L157</f>
        <v>0</v>
      </c>
    </row>
    <row r="196" spans="1:11" ht="51" x14ac:dyDescent="0.25">
      <c r="A196" s="26" t="s">
        <v>199</v>
      </c>
      <c r="B196" s="10" t="s">
        <v>29</v>
      </c>
      <c r="C196" s="10" t="s">
        <v>189</v>
      </c>
      <c r="D196" s="10" t="s">
        <v>200</v>
      </c>
      <c r="E196" s="11"/>
      <c r="F196" s="12">
        <f>+F197</f>
        <v>104400</v>
      </c>
      <c r="G196" s="12">
        <f t="shared" ref="G196:K196" si="79">+G197</f>
        <v>0</v>
      </c>
      <c r="H196" s="12">
        <f t="shared" si="79"/>
        <v>0</v>
      </c>
      <c r="I196" s="12">
        <f t="shared" si="79"/>
        <v>0</v>
      </c>
      <c r="J196" s="12">
        <f t="shared" si="79"/>
        <v>104400</v>
      </c>
      <c r="K196" s="12">
        <f t="shared" si="79"/>
        <v>0</v>
      </c>
    </row>
    <row r="197" spans="1:11" ht="38.25" x14ac:dyDescent="0.25">
      <c r="A197" s="14" t="s">
        <v>201</v>
      </c>
      <c r="B197" s="10" t="s">
        <v>29</v>
      </c>
      <c r="C197" s="10" t="s">
        <v>189</v>
      </c>
      <c r="D197" s="10" t="s">
        <v>202</v>
      </c>
      <c r="E197" s="11"/>
      <c r="F197" s="12">
        <f t="shared" ref="F197:K197" si="80">F198</f>
        <v>104400</v>
      </c>
      <c r="G197" s="12">
        <f t="shared" si="80"/>
        <v>0</v>
      </c>
      <c r="H197" s="12">
        <f t="shared" si="80"/>
        <v>0</v>
      </c>
      <c r="I197" s="12">
        <f t="shared" si="80"/>
        <v>0</v>
      </c>
      <c r="J197" s="12">
        <f t="shared" si="80"/>
        <v>104400</v>
      </c>
      <c r="K197" s="12">
        <f t="shared" si="80"/>
        <v>0</v>
      </c>
    </row>
    <row r="198" spans="1:11" ht="25.5" x14ac:dyDescent="0.25">
      <c r="A198" s="14" t="s">
        <v>25</v>
      </c>
      <c r="B198" s="10" t="s">
        <v>29</v>
      </c>
      <c r="C198" s="10" t="s">
        <v>189</v>
      </c>
      <c r="D198" s="10" t="s">
        <v>202</v>
      </c>
      <c r="E198" s="11">
        <v>200</v>
      </c>
      <c r="F198" s="12">
        <f>'[1]9.ведомства'!G162</f>
        <v>104400</v>
      </c>
      <c r="G198" s="12">
        <f>'[1]9.ведомства'!H162</f>
        <v>0</v>
      </c>
      <c r="H198" s="12">
        <f>'[1]9.ведомства'!I162</f>
        <v>0</v>
      </c>
      <c r="I198" s="12">
        <f>'[1]9.ведомства'!J162</f>
        <v>0</v>
      </c>
      <c r="J198" s="12">
        <f>'[1]9.ведомства'!K162</f>
        <v>104400</v>
      </c>
      <c r="K198" s="12">
        <f>'[1]9.ведомства'!L162</f>
        <v>0</v>
      </c>
    </row>
    <row r="199" spans="1:11" ht="38.25" x14ac:dyDescent="0.25">
      <c r="A199" s="21" t="s">
        <v>203</v>
      </c>
      <c r="B199" s="10" t="s">
        <v>29</v>
      </c>
      <c r="C199" s="10" t="s">
        <v>189</v>
      </c>
      <c r="D199" s="10" t="s">
        <v>204</v>
      </c>
      <c r="E199" s="11"/>
      <c r="F199" s="12">
        <f>F200</f>
        <v>50000</v>
      </c>
      <c r="G199" s="12">
        <f t="shared" ref="G199:K200" si="81">G200</f>
        <v>0</v>
      </c>
      <c r="H199" s="12">
        <f t="shared" si="81"/>
        <v>0</v>
      </c>
      <c r="I199" s="12">
        <f t="shared" si="81"/>
        <v>0</v>
      </c>
      <c r="J199" s="12">
        <f t="shared" si="81"/>
        <v>50000</v>
      </c>
      <c r="K199" s="12">
        <f t="shared" si="81"/>
        <v>0</v>
      </c>
    </row>
    <row r="200" spans="1:11" ht="51" x14ac:dyDescent="0.25">
      <c r="A200" s="21" t="s">
        <v>205</v>
      </c>
      <c r="B200" s="10" t="s">
        <v>29</v>
      </c>
      <c r="C200" s="10" t="s">
        <v>189</v>
      </c>
      <c r="D200" s="10" t="s">
        <v>206</v>
      </c>
      <c r="E200" s="11"/>
      <c r="F200" s="12">
        <f>F201</f>
        <v>50000</v>
      </c>
      <c r="G200" s="12">
        <f t="shared" si="81"/>
        <v>0</v>
      </c>
      <c r="H200" s="12">
        <f t="shared" si="81"/>
        <v>0</v>
      </c>
      <c r="I200" s="12">
        <f t="shared" si="81"/>
        <v>0</v>
      </c>
      <c r="J200" s="12">
        <f t="shared" si="81"/>
        <v>50000</v>
      </c>
      <c r="K200" s="12">
        <f t="shared" si="81"/>
        <v>0</v>
      </c>
    </row>
    <row r="201" spans="1:11" ht="25.5" x14ac:dyDescent="0.25">
      <c r="A201" s="14" t="s">
        <v>25</v>
      </c>
      <c r="B201" s="10" t="s">
        <v>29</v>
      </c>
      <c r="C201" s="10" t="s">
        <v>189</v>
      </c>
      <c r="D201" s="10" t="s">
        <v>206</v>
      </c>
      <c r="E201" s="11">
        <v>200</v>
      </c>
      <c r="F201" s="12">
        <f>'[1]9.ведомства'!G165</f>
        <v>50000</v>
      </c>
      <c r="G201" s="12">
        <f>'[1]9.ведомства'!H165</f>
        <v>0</v>
      </c>
      <c r="H201" s="12">
        <f>'[1]9.ведомства'!I165</f>
        <v>0</v>
      </c>
      <c r="I201" s="12">
        <f>'[1]9.ведомства'!J165</f>
        <v>0</v>
      </c>
      <c r="J201" s="12">
        <f>'[1]9.ведомства'!K165</f>
        <v>50000</v>
      </c>
      <c r="K201" s="12">
        <f>'[1]9.ведомства'!L165</f>
        <v>0</v>
      </c>
    </row>
    <row r="202" spans="1:11" ht="63.75" x14ac:dyDescent="0.25">
      <c r="A202" s="21" t="s">
        <v>207</v>
      </c>
      <c r="B202" s="10" t="s">
        <v>29</v>
      </c>
      <c r="C202" s="10" t="s">
        <v>189</v>
      </c>
      <c r="D202" s="10" t="s">
        <v>208</v>
      </c>
      <c r="E202" s="11"/>
      <c r="F202" s="12">
        <f t="shared" ref="F202:K202" si="82">F203+F208+F211</f>
        <v>90000</v>
      </c>
      <c r="G202" s="12">
        <f t="shared" si="82"/>
        <v>0</v>
      </c>
      <c r="H202" s="12">
        <f t="shared" si="82"/>
        <v>0</v>
      </c>
      <c r="I202" s="12">
        <f t="shared" si="82"/>
        <v>0</v>
      </c>
      <c r="J202" s="12">
        <f t="shared" si="82"/>
        <v>90000</v>
      </c>
      <c r="K202" s="12">
        <f t="shared" si="82"/>
        <v>0</v>
      </c>
    </row>
    <row r="203" spans="1:11" ht="38.25" x14ac:dyDescent="0.25">
      <c r="A203" s="21" t="s">
        <v>209</v>
      </c>
      <c r="B203" s="10" t="s">
        <v>29</v>
      </c>
      <c r="C203" s="10" t="s">
        <v>189</v>
      </c>
      <c r="D203" s="10" t="s">
        <v>210</v>
      </c>
      <c r="E203" s="11"/>
      <c r="F203" s="12">
        <f t="shared" ref="F203:K203" si="83">F204+F206</f>
        <v>50000</v>
      </c>
      <c r="G203" s="12">
        <f t="shared" si="83"/>
        <v>0</v>
      </c>
      <c r="H203" s="12">
        <f t="shared" si="83"/>
        <v>0</v>
      </c>
      <c r="I203" s="12">
        <f t="shared" si="83"/>
        <v>0</v>
      </c>
      <c r="J203" s="12">
        <f t="shared" si="83"/>
        <v>50000</v>
      </c>
      <c r="K203" s="12">
        <f t="shared" si="83"/>
        <v>0</v>
      </c>
    </row>
    <row r="204" spans="1:11" ht="38.25" x14ac:dyDescent="0.25">
      <c r="A204" s="21" t="s">
        <v>211</v>
      </c>
      <c r="B204" s="10" t="s">
        <v>29</v>
      </c>
      <c r="C204" s="10" t="s">
        <v>189</v>
      </c>
      <c r="D204" s="10" t="s">
        <v>212</v>
      </c>
      <c r="E204" s="11"/>
      <c r="F204" s="12">
        <f t="shared" ref="F204:K204" si="84">F205</f>
        <v>10000</v>
      </c>
      <c r="G204" s="12">
        <f t="shared" si="84"/>
        <v>0</v>
      </c>
      <c r="H204" s="12">
        <f t="shared" si="84"/>
        <v>0</v>
      </c>
      <c r="I204" s="12">
        <f t="shared" si="84"/>
        <v>0</v>
      </c>
      <c r="J204" s="12">
        <f t="shared" si="84"/>
        <v>10000</v>
      </c>
      <c r="K204" s="12">
        <f t="shared" si="84"/>
        <v>0</v>
      </c>
    </row>
    <row r="205" spans="1:11" ht="25.5" x14ac:dyDescent="0.25">
      <c r="A205" s="14" t="s">
        <v>25</v>
      </c>
      <c r="B205" s="10" t="s">
        <v>29</v>
      </c>
      <c r="C205" s="10" t="s">
        <v>189</v>
      </c>
      <c r="D205" s="10" t="s">
        <v>212</v>
      </c>
      <c r="E205" s="11">
        <v>200</v>
      </c>
      <c r="F205" s="12">
        <f>'[1]9.ведомства'!G169</f>
        <v>10000</v>
      </c>
      <c r="G205" s="12">
        <f>'[1]9.ведомства'!H169</f>
        <v>0</v>
      </c>
      <c r="H205" s="12">
        <f>'[1]9.ведомства'!I169</f>
        <v>0</v>
      </c>
      <c r="I205" s="12">
        <f>'[1]9.ведомства'!J169</f>
        <v>0</v>
      </c>
      <c r="J205" s="12">
        <f>'[1]9.ведомства'!K169</f>
        <v>10000</v>
      </c>
      <c r="K205" s="12">
        <f>'[1]9.ведомства'!L169</f>
        <v>0</v>
      </c>
    </row>
    <row r="206" spans="1:11" ht="25.5" x14ac:dyDescent="0.25">
      <c r="A206" s="21" t="s">
        <v>213</v>
      </c>
      <c r="B206" s="10" t="s">
        <v>29</v>
      </c>
      <c r="C206" s="10" t="s">
        <v>189</v>
      </c>
      <c r="D206" s="10" t="s">
        <v>214</v>
      </c>
      <c r="E206" s="11"/>
      <c r="F206" s="12">
        <f t="shared" ref="F206:K206" si="85">F207</f>
        <v>40000</v>
      </c>
      <c r="G206" s="12">
        <f t="shared" si="85"/>
        <v>0</v>
      </c>
      <c r="H206" s="12">
        <f t="shared" si="85"/>
        <v>0</v>
      </c>
      <c r="I206" s="12">
        <f t="shared" si="85"/>
        <v>0</v>
      </c>
      <c r="J206" s="12">
        <f t="shared" si="85"/>
        <v>40000</v>
      </c>
      <c r="K206" s="12">
        <f t="shared" si="85"/>
        <v>0</v>
      </c>
    </row>
    <row r="207" spans="1:11" ht="25.5" x14ac:dyDescent="0.25">
      <c r="A207" s="14" t="s">
        <v>25</v>
      </c>
      <c r="B207" s="10" t="s">
        <v>29</v>
      </c>
      <c r="C207" s="10" t="s">
        <v>189</v>
      </c>
      <c r="D207" s="10" t="s">
        <v>214</v>
      </c>
      <c r="E207" s="11">
        <v>200</v>
      </c>
      <c r="F207" s="12">
        <f>'[1]9.ведомства'!G171</f>
        <v>40000</v>
      </c>
      <c r="G207" s="12">
        <f>'[1]9.ведомства'!H171</f>
        <v>0</v>
      </c>
      <c r="H207" s="12">
        <f>'[1]9.ведомства'!I171</f>
        <v>0</v>
      </c>
      <c r="I207" s="12">
        <f>'[1]9.ведомства'!J171</f>
        <v>0</v>
      </c>
      <c r="J207" s="12">
        <f>'[1]9.ведомства'!K171</f>
        <v>40000</v>
      </c>
      <c r="K207" s="12">
        <f>'[1]9.ведомства'!L171</f>
        <v>0</v>
      </c>
    </row>
    <row r="208" spans="1:11" ht="38.25" x14ac:dyDescent="0.25">
      <c r="A208" s="21" t="s">
        <v>215</v>
      </c>
      <c r="B208" s="10" t="s">
        <v>29</v>
      </c>
      <c r="C208" s="10" t="s">
        <v>189</v>
      </c>
      <c r="D208" s="10" t="s">
        <v>216</v>
      </c>
      <c r="E208" s="11"/>
      <c r="F208" s="12">
        <f>F209</f>
        <v>10000</v>
      </c>
      <c r="G208" s="12">
        <f t="shared" ref="G208:K209" si="86">G209</f>
        <v>0</v>
      </c>
      <c r="H208" s="12">
        <f t="shared" si="86"/>
        <v>0</v>
      </c>
      <c r="I208" s="12">
        <f t="shared" si="86"/>
        <v>0</v>
      </c>
      <c r="J208" s="12">
        <f t="shared" si="86"/>
        <v>10000</v>
      </c>
      <c r="K208" s="12">
        <f t="shared" si="86"/>
        <v>0</v>
      </c>
    </row>
    <row r="209" spans="1:11" ht="25.5" x14ac:dyDescent="0.25">
      <c r="A209" s="21" t="s">
        <v>217</v>
      </c>
      <c r="B209" s="10" t="s">
        <v>29</v>
      </c>
      <c r="C209" s="10" t="s">
        <v>189</v>
      </c>
      <c r="D209" s="10" t="s">
        <v>218</v>
      </c>
      <c r="E209" s="11"/>
      <c r="F209" s="12">
        <f>F210</f>
        <v>10000</v>
      </c>
      <c r="G209" s="12">
        <f t="shared" si="86"/>
        <v>0</v>
      </c>
      <c r="H209" s="12">
        <f t="shared" si="86"/>
        <v>0</v>
      </c>
      <c r="I209" s="12">
        <f t="shared" si="86"/>
        <v>0</v>
      </c>
      <c r="J209" s="12">
        <f t="shared" si="86"/>
        <v>10000</v>
      </c>
      <c r="K209" s="12">
        <f t="shared" si="86"/>
        <v>0</v>
      </c>
    </row>
    <row r="210" spans="1:11" ht="25.5" x14ac:dyDescent="0.25">
      <c r="A210" s="14" t="s">
        <v>25</v>
      </c>
      <c r="B210" s="10" t="s">
        <v>29</v>
      </c>
      <c r="C210" s="10" t="s">
        <v>189</v>
      </c>
      <c r="D210" s="10" t="s">
        <v>218</v>
      </c>
      <c r="E210" s="11">
        <v>200</v>
      </c>
      <c r="F210" s="12">
        <f>'[1]9.ведомства'!G174</f>
        <v>10000</v>
      </c>
      <c r="G210" s="12">
        <f>'[1]9.ведомства'!H174</f>
        <v>0</v>
      </c>
      <c r="H210" s="12">
        <f>'[1]9.ведомства'!I174</f>
        <v>0</v>
      </c>
      <c r="I210" s="12">
        <f>'[1]9.ведомства'!J174</f>
        <v>0</v>
      </c>
      <c r="J210" s="12">
        <f>'[1]9.ведомства'!K174</f>
        <v>10000</v>
      </c>
      <c r="K210" s="12">
        <f>'[1]9.ведомства'!L174</f>
        <v>0</v>
      </c>
    </row>
    <row r="211" spans="1:11" ht="51" x14ac:dyDescent="0.25">
      <c r="A211" s="21" t="s">
        <v>219</v>
      </c>
      <c r="B211" s="10" t="s">
        <v>29</v>
      </c>
      <c r="C211" s="10" t="s">
        <v>189</v>
      </c>
      <c r="D211" s="10" t="s">
        <v>220</v>
      </c>
      <c r="E211" s="11"/>
      <c r="F211" s="12">
        <f>F212</f>
        <v>30000</v>
      </c>
      <c r="G211" s="12">
        <f t="shared" ref="G211:K212" si="87">G212</f>
        <v>0</v>
      </c>
      <c r="H211" s="12">
        <f t="shared" si="87"/>
        <v>0</v>
      </c>
      <c r="I211" s="12">
        <f t="shared" si="87"/>
        <v>0</v>
      </c>
      <c r="J211" s="12">
        <f t="shared" si="87"/>
        <v>30000</v>
      </c>
      <c r="K211" s="12">
        <f t="shared" si="87"/>
        <v>0</v>
      </c>
    </row>
    <row r="212" spans="1:11" ht="51" x14ac:dyDescent="0.25">
      <c r="A212" s="21" t="s">
        <v>221</v>
      </c>
      <c r="B212" s="10" t="s">
        <v>29</v>
      </c>
      <c r="C212" s="10" t="s">
        <v>189</v>
      </c>
      <c r="D212" s="10" t="s">
        <v>222</v>
      </c>
      <c r="E212" s="11"/>
      <c r="F212" s="12">
        <f>F213</f>
        <v>30000</v>
      </c>
      <c r="G212" s="12">
        <f t="shared" si="87"/>
        <v>0</v>
      </c>
      <c r="H212" s="12">
        <f t="shared" si="87"/>
        <v>0</v>
      </c>
      <c r="I212" s="12">
        <f t="shared" si="87"/>
        <v>0</v>
      </c>
      <c r="J212" s="12">
        <f t="shared" si="87"/>
        <v>30000</v>
      </c>
      <c r="K212" s="12">
        <f t="shared" si="87"/>
        <v>0</v>
      </c>
    </row>
    <row r="213" spans="1:11" ht="25.5" x14ac:dyDescent="0.25">
      <c r="A213" s="14" t="s">
        <v>25</v>
      </c>
      <c r="B213" s="10" t="s">
        <v>29</v>
      </c>
      <c r="C213" s="10" t="s">
        <v>189</v>
      </c>
      <c r="D213" s="10" t="s">
        <v>222</v>
      </c>
      <c r="E213" s="11">
        <v>200</v>
      </c>
      <c r="F213" s="12">
        <f>'[1]9.ведомства'!G177</f>
        <v>30000</v>
      </c>
      <c r="G213" s="12">
        <f>'[1]9.ведомства'!H177</f>
        <v>0</v>
      </c>
      <c r="H213" s="12">
        <f>'[1]9.ведомства'!I177</f>
        <v>0</v>
      </c>
      <c r="I213" s="12">
        <f>'[1]9.ведомства'!J177</f>
        <v>0</v>
      </c>
      <c r="J213" s="12">
        <f>'[1]9.ведомства'!K177</f>
        <v>30000</v>
      </c>
      <c r="K213" s="12">
        <f>'[1]9.ведомства'!L177</f>
        <v>0</v>
      </c>
    </row>
    <row r="214" spans="1:11" x14ac:dyDescent="0.25">
      <c r="A214" s="14" t="s">
        <v>223</v>
      </c>
      <c r="B214" s="10" t="s">
        <v>55</v>
      </c>
      <c r="C214" s="10"/>
      <c r="D214" s="10"/>
      <c r="E214" s="11"/>
      <c r="F214" s="12">
        <f>F215+F223+F234+F252+F274</f>
        <v>218105538.60999998</v>
      </c>
      <c r="G214" s="12">
        <f>G215+G223+G234+G252+G274</f>
        <v>27163977.449999999</v>
      </c>
      <c r="H214" s="12">
        <f>H215+H223+H234+H252+H274</f>
        <v>22070040.52</v>
      </c>
      <c r="I214" s="12">
        <f>I215+I223+I234+I252+I274</f>
        <v>0</v>
      </c>
      <c r="J214" s="12">
        <f>J215+J223+J234+J252+J274</f>
        <v>240175579.13</v>
      </c>
      <c r="K214" s="12">
        <f>K215+K223+K234+K252+K274</f>
        <v>27163977.449999999</v>
      </c>
    </row>
    <row r="215" spans="1:11" x14ac:dyDescent="0.25">
      <c r="A215" s="15" t="s">
        <v>224</v>
      </c>
      <c r="B215" s="10" t="s">
        <v>55</v>
      </c>
      <c r="C215" s="10" t="s">
        <v>79</v>
      </c>
      <c r="D215" s="10"/>
      <c r="E215" s="11"/>
      <c r="F215" s="12">
        <f>F216</f>
        <v>10203950</v>
      </c>
      <c r="G215" s="12">
        <f t="shared" ref="G215:K217" si="88">G216</f>
        <v>10203950</v>
      </c>
      <c r="H215" s="12">
        <f t="shared" si="88"/>
        <v>0</v>
      </c>
      <c r="I215" s="12">
        <f t="shared" si="88"/>
        <v>0</v>
      </c>
      <c r="J215" s="12">
        <f t="shared" si="88"/>
        <v>10203950</v>
      </c>
      <c r="K215" s="12">
        <f t="shared" si="88"/>
        <v>10203950</v>
      </c>
    </row>
    <row r="216" spans="1:11" ht="38.25" x14ac:dyDescent="0.25">
      <c r="A216" s="14" t="s">
        <v>225</v>
      </c>
      <c r="B216" s="10" t="s">
        <v>55</v>
      </c>
      <c r="C216" s="10" t="s">
        <v>79</v>
      </c>
      <c r="D216" s="10" t="s">
        <v>226</v>
      </c>
      <c r="E216" s="10"/>
      <c r="F216" s="12">
        <f>F217</f>
        <v>10203950</v>
      </c>
      <c r="G216" s="12">
        <f t="shared" si="88"/>
        <v>10203950</v>
      </c>
      <c r="H216" s="12">
        <f t="shared" si="88"/>
        <v>0</v>
      </c>
      <c r="I216" s="12">
        <f t="shared" si="88"/>
        <v>0</v>
      </c>
      <c r="J216" s="12">
        <f t="shared" si="88"/>
        <v>10203950</v>
      </c>
      <c r="K216" s="12">
        <f t="shared" si="88"/>
        <v>10203950</v>
      </c>
    </row>
    <row r="217" spans="1:11" ht="38.25" x14ac:dyDescent="0.25">
      <c r="A217" s="14" t="s">
        <v>227</v>
      </c>
      <c r="B217" s="10" t="s">
        <v>55</v>
      </c>
      <c r="C217" s="10" t="s">
        <v>79</v>
      </c>
      <c r="D217" s="10" t="s">
        <v>228</v>
      </c>
      <c r="E217" s="10"/>
      <c r="F217" s="12">
        <f>F218</f>
        <v>10203950</v>
      </c>
      <c r="G217" s="12">
        <f t="shared" si="88"/>
        <v>10203950</v>
      </c>
      <c r="H217" s="12">
        <f t="shared" si="88"/>
        <v>0</v>
      </c>
      <c r="I217" s="12">
        <f t="shared" si="88"/>
        <v>0</v>
      </c>
      <c r="J217" s="12">
        <f t="shared" si="88"/>
        <v>10203950</v>
      </c>
      <c r="K217" s="12">
        <f t="shared" si="88"/>
        <v>10203950</v>
      </c>
    </row>
    <row r="218" spans="1:11" ht="51" x14ac:dyDescent="0.25">
      <c r="A218" s="14" t="s">
        <v>229</v>
      </c>
      <c r="B218" s="10" t="s">
        <v>55</v>
      </c>
      <c r="C218" s="10" t="s">
        <v>79</v>
      </c>
      <c r="D218" s="10" t="s">
        <v>230</v>
      </c>
      <c r="E218" s="10"/>
      <c r="F218" s="12">
        <f>F219+F221</f>
        <v>10203950</v>
      </c>
      <c r="G218" s="12">
        <f t="shared" ref="G218:K218" si="89">G219+G221</f>
        <v>10203950</v>
      </c>
      <c r="H218" s="12">
        <f t="shared" si="89"/>
        <v>0</v>
      </c>
      <c r="I218" s="12">
        <f t="shared" si="89"/>
        <v>0</v>
      </c>
      <c r="J218" s="12">
        <f t="shared" si="89"/>
        <v>10203950</v>
      </c>
      <c r="K218" s="12">
        <f t="shared" si="89"/>
        <v>10203950</v>
      </c>
    </row>
    <row r="219" spans="1:11" ht="38.25" x14ac:dyDescent="0.25">
      <c r="A219" s="15" t="s">
        <v>231</v>
      </c>
      <c r="B219" s="10" t="s">
        <v>55</v>
      </c>
      <c r="C219" s="10" t="s">
        <v>79</v>
      </c>
      <c r="D219" s="10" t="s">
        <v>232</v>
      </c>
      <c r="E219" s="10"/>
      <c r="F219" s="12">
        <f t="shared" ref="F219:K219" si="90">F220</f>
        <v>10185750</v>
      </c>
      <c r="G219" s="12">
        <f t="shared" si="90"/>
        <v>10185750</v>
      </c>
      <c r="H219" s="12">
        <f t="shared" si="90"/>
        <v>0</v>
      </c>
      <c r="I219" s="12">
        <f t="shared" si="90"/>
        <v>0</v>
      </c>
      <c r="J219" s="12">
        <f t="shared" si="90"/>
        <v>10185750</v>
      </c>
      <c r="K219" s="12">
        <f t="shared" si="90"/>
        <v>10185750</v>
      </c>
    </row>
    <row r="220" spans="1:11" ht="25.5" x14ac:dyDescent="0.25">
      <c r="A220" s="14" t="s">
        <v>25</v>
      </c>
      <c r="B220" s="10" t="s">
        <v>55</v>
      </c>
      <c r="C220" s="10" t="s">
        <v>79</v>
      </c>
      <c r="D220" s="10" t="s">
        <v>232</v>
      </c>
      <c r="E220" s="10" t="s">
        <v>26</v>
      </c>
      <c r="F220" s="12">
        <f>'[1]9.ведомства'!G974</f>
        <v>10185750</v>
      </c>
      <c r="G220" s="12">
        <f>'[1]9.ведомства'!H974</f>
        <v>10185750</v>
      </c>
      <c r="H220" s="12">
        <f>'[1]9.ведомства'!I974</f>
        <v>0</v>
      </c>
      <c r="I220" s="12">
        <f>'[1]9.ведомства'!J974</f>
        <v>0</v>
      </c>
      <c r="J220" s="12">
        <f>'[1]9.ведомства'!K974</f>
        <v>10185750</v>
      </c>
      <c r="K220" s="12">
        <f>'[1]9.ведомства'!L974</f>
        <v>10185750</v>
      </c>
    </row>
    <row r="221" spans="1:11" ht="63.75" x14ac:dyDescent="0.25">
      <c r="A221" s="15" t="s">
        <v>233</v>
      </c>
      <c r="B221" s="10" t="s">
        <v>55</v>
      </c>
      <c r="C221" s="10" t="s">
        <v>79</v>
      </c>
      <c r="D221" s="10" t="s">
        <v>234</v>
      </c>
      <c r="E221" s="10"/>
      <c r="F221" s="12">
        <f t="shared" ref="F221:K221" si="91">F222</f>
        <v>18200</v>
      </c>
      <c r="G221" s="12">
        <f t="shared" si="91"/>
        <v>18200</v>
      </c>
      <c r="H221" s="12">
        <f t="shared" si="91"/>
        <v>0</v>
      </c>
      <c r="I221" s="12">
        <f t="shared" si="91"/>
        <v>0</v>
      </c>
      <c r="J221" s="12">
        <f t="shared" si="91"/>
        <v>18200</v>
      </c>
      <c r="K221" s="12">
        <f t="shared" si="91"/>
        <v>18200</v>
      </c>
    </row>
    <row r="222" spans="1:11" ht="25.5" x14ac:dyDescent="0.25">
      <c r="A222" s="14" t="s">
        <v>25</v>
      </c>
      <c r="B222" s="10" t="s">
        <v>55</v>
      </c>
      <c r="C222" s="10" t="s">
        <v>79</v>
      </c>
      <c r="D222" s="10" t="s">
        <v>234</v>
      </c>
      <c r="E222" s="10" t="s">
        <v>26</v>
      </c>
      <c r="F222" s="12">
        <f>'[1]9.ведомства'!G976</f>
        <v>18200</v>
      </c>
      <c r="G222" s="12">
        <f>'[1]9.ведомства'!H976</f>
        <v>18200</v>
      </c>
      <c r="H222" s="12">
        <f>'[1]9.ведомства'!I976</f>
        <v>0</v>
      </c>
      <c r="I222" s="12">
        <f>'[1]9.ведомства'!J976</f>
        <v>0</v>
      </c>
      <c r="J222" s="12">
        <f>'[1]9.ведомства'!K976</f>
        <v>18200</v>
      </c>
      <c r="K222" s="12">
        <f>'[1]9.ведомства'!L976</f>
        <v>18200</v>
      </c>
    </row>
    <row r="223" spans="1:11" x14ac:dyDescent="0.25">
      <c r="A223" s="14" t="s">
        <v>235</v>
      </c>
      <c r="B223" s="10" t="s">
        <v>55</v>
      </c>
      <c r="C223" s="10" t="s">
        <v>236</v>
      </c>
      <c r="D223" s="10"/>
      <c r="E223" s="11"/>
      <c r="F223" s="27">
        <f>F224</f>
        <v>19244434.050000001</v>
      </c>
      <c r="G223" s="27">
        <f t="shared" ref="G223:K224" si="92">G224</f>
        <v>878024.05</v>
      </c>
      <c r="H223" s="27">
        <f t="shared" si="92"/>
        <v>0</v>
      </c>
      <c r="I223" s="27">
        <f t="shared" si="92"/>
        <v>0</v>
      </c>
      <c r="J223" s="27">
        <f t="shared" si="92"/>
        <v>19244434.050000001</v>
      </c>
      <c r="K223" s="27">
        <f t="shared" si="92"/>
        <v>878024.05</v>
      </c>
    </row>
    <row r="224" spans="1:11" ht="25.5" x14ac:dyDescent="0.25">
      <c r="A224" s="24" t="s">
        <v>237</v>
      </c>
      <c r="B224" s="10" t="s">
        <v>55</v>
      </c>
      <c r="C224" s="10" t="s">
        <v>236</v>
      </c>
      <c r="D224" s="10" t="s">
        <v>99</v>
      </c>
      <c r="E224" s="10"/>
      <c r="F224" s="28">
        <f>F225</f>
        <v>19244434.050000001</v>
      </c>
      <c r="G224" s="28">
        <f t="shared" si="92"/>
        <v>878024.05</v>
      </c>
      <c r="H224" s="28">
        <f t="shared" si="92"/>
        <v>0</v>
      </c>
      <c r="I224" s="28">
        <f t="shared" si="92"/>
        <v>0</v>
      </c>
      <c r="J224" s="28">
        <f t="shared" si="92"/>
        <v>19244434.050000001</v>
      </c>
      <c r="K224" s="28">
        <f t="shared" si="92"/>
        <v>878024.05</v>
      </c>
    </row>
    <row r="225" spans="1:11" ht="25.5" x14ac:dyDescent="0.25">
      <c r="A225" s="24" t="s">
        <v>238</v>
      </c>
      <c r="B225" s="10" t="s">
        <v>55</v>
      </c>
      <c r="C225" s="10" t="s">
        <v>236</v>
      </c>
      <c r="D225" s="10" t="s">
        <v>239</v>
      </c>
      <c r="E225" s="10"/>
      <c r="F225" s="28">
        <f>F226+F231</f>
        <v>19244434.050000001</v>
      </c>
      <c r="G225" s="28">
        <f t="shared" ref="G225:K225" si="93">G226+G231</f>
        <v>878024.05</v>
      </c>
      <c r="H225" s="28">
        <f t="shared" si="93"/>
        <v>0</v>
      </c>
      <c r="I225" s="28">
        <f t="shared" si="93"/>
        <v>0</v>
      </c>
      <c r="J225" s="28">
        <f t="shared" si="93"/>
        <v>19244434.050000001</v>
      </c>
      <c r="K225" s="28">
        <f t="shared" si="93"/>
        <v>878024.05</v>
      </c>
    </row>
    <row r="226" spans="1:11" ht="82.5" customHeight="1" x14ac:dyDescent="0.25">
      <c r="A226" s="24" t="s">
        <v>240</v>
      </c>
      <c r="B226" s="10" t="s">
        <v>55</v>
      </c>
      <c r="C226" s="10" t="s">
        <v>236</v>
      </c>
      <c r="D226" s="10" t="s">
        <v>241</v>
      </c>
      <c r="E226" s="10"/>
      <c r="F226" s="28">
        <f>+F227+F229</f>
        <v>18900114.390000001</v>
      </c>
      <c r="G226" s="28">
        <f t="shared" ref="G226:K226" si="94">+G227+G229</f>
        <v>533704.39</v>
      </c>
      <c r="H226" s="28">
        <f t="shared" si="94"/>
        <v>0</v>
      </c>
      <c r="I226" s="28">
        <f t="shared" si="94"/>
        <v>0</v>
      </c>
      <c r="J226" s="28">
        <f t="shared" si="94"/>
        <v>18900114.390000001</v>
      </c>
      <c r="K226" s="28">
        <f t="shared" si="94"/>
        <v>533704.39</v>
      </c>
    </row>
    <row r="227" spans="1:11" ht="102" x14ac:dyDescent="0.25">
      <c r="A227" s="15" t="s">
        <v>243</v>
      </c>
      <c r="B227" s="10" t="s">
        <v>55</v>
      </c>
      <c r="C227" s="10" t="s">
        <v>236</v>
      </c>
      <c r="D227" s="10" t="s">
        <v>244</v>
      </c>
      <c r="E227" s="10"/>
      <c r="F227" s="12">
        <f t="shared" ref="F227:K227" si="95">F228</f>
        <v>533704.39</v>
      </c>
      <c r="G227" s="12">
        <f t="shared" si="95"/>
        <v>533704.39</v>
      </c>
      <c r="H227" s="12">
        <f t="shared" si="95"/>
        <v>0</v>
      </c>
      <c r="I227" s="12">
        <f t="shared" si="95"/>
        <v>0</v>
      </c>
      <c r="J227" s="12">
        <f t="shared" si="95"/>
        <v>533704.39</v>
      </c>
      <c r="K227" s="12">
        <f t="shared" si="95"/>
        <v>533704.39</v>
      </c>
    </row>
    <row r="228" spans="1:11" x14ac:dyDescent="0.25">
      <c r="A228" s="14" t="s">
        <v>61</v>
      </c>
      <c r="B228" s="10" t="s">
        <v>55</v>
      </c>
      <c r="C228" s="10" t="s">
        <v>236</v>
      </c>
      <c r="D228" s="10" t="s">
        <v>244</v>
      </c>
      <c r="E228" s="10" t="s">
        <v>90</v>
      </c>
      <c r="F228" s="12">
        <f>'[1]9.ведомства'!G986</f>
        <v>533704.39</v>
      </c>
      <c r="G228" s="12">
        <f>'[1]9.ведомства'!H986</f>
        <v>533704.39</v>
      </c>
      <c r="H228" s="12">
        <f>'[1]9.ведомства'!I986</f>
        <v>0</v>
      </c>
      <c r="I228" s="12">
        <f>'[1]9.ведомства'!J986</f>
        <v>0</v>
      </c>
      <c r="J228" s="12">
        <f>'[1]9.ведомства'!K986</f>
        <v>533704.39</v>
      </c>
      <c r="K228" s="12">
        <f>'[1]9.ведомства'!L986</f>
        <v>533704.39</v>
      </c>
    </row>
    <row r="229" spans="1:11" ht="89.25" x14ac:dyDescent="0.25">
      <c r="A229" s="21" t="s">
        <v>245</v>
      </c>
      <c r="B229" s="10" t="s">
        <v>55</v>
      </c>
      <c r="C229" s="10" t="s">
        <v>236</v>
      </c>
      <c r="D229" s="10" t="s">
        <v>246</v>
      </c>
      <c r="E229" s="10"/>
      <c r="F229" s="12">
        <f t="shared" ref="F229:K229" si="96">F230</f>
        <v>18366410</v>
      </c>
      <c r="G229" s="12">
        <f t="shared" si="96"/>
        <v>0</v>
      </c>
      <c r="H229" s="12">
        <f t="shared" si="96"/>
        <v>0</v>
      </c>
      <c r="I229" s="12">
        <f t="shared" si="96"/>
        <v>0</v>
      </c>
      <c r="J229" s="12">
        <f t="shared" si="96"/>
        <v>18366410</v>
      </c>
      <c r="K229" s="12">
        <f t="shared" si="96"/>
        <v>0</v>
      </c>
    </row>
    <row r="230" spans="1:11" x14ac:dyDescent="0.25">
      <c r="A230" s="14" t="s">
        <v>61</v>
      </c>
      <c r="B230" s="10" t="s">
        <v>55</v>
      </c>
      <c r="C230" s="10" t="s">
        <v>236</v>
      </c>
      <c r="D230" s="10" t="s">
        <v>246</v>
      </c>
      <c r="E230" s="10" t="s">
        <v>90</v>
      </c>
      <c r="F230" s="12">
        <f>'[1]9.ведомства'!G991</f>
        <v>18366410</v>
      </c>
      <c r="G230" s="12">
        <f>'[1]9.ведомства'!H991</f>
        <v>0</v>
      </c>
      <c r="H230" s="12">
        <f>'[1]9.ведомства'!I991</f>
        <v>0</v>
      </c>
      <c r="I230" s="12">
        <f>'[1]9.ведомства'!J991</f>
        <v>0</v>
      </c>
      <c r="J230" s="12">
        <f>'[1]9.ведомства'!K991</f>
        <v>18366410</v>
      </c>
      <c r="K230" s="12">
        <f>'[1]9.ведомства'!L991</f>
        <v>0</v>
      </c>
    </row>
    <row r="231" spans="1:11" ht="102" x14ac:dyDescent="0.25">
      <c r="A231" s="14" t="s">
        <v>247</v>
      </c>
      <c r="B231" s="10" t="s">
        <v>55</v>
      </c>
      <c r="C231" s="10" t="s">
        <v>236</v>
      </c>
      <c r="D231" s="10" t="s">
        <v>248</v>
      </c>
      <c r="E231" s="11"/>
      <c r="F231" s="12">
        <f>F232</f>
        <v>344319.66</v>
      </c>
      <c r="G231" s="12">
        <f t="shared" ref="G231:K232" si="97">G232</f>
        <v>344319.66</v>
      </c>
      <c r="H231" s="12">
        <f t="shared" si="97"/>
        <v>0</v>
      </c>
      <c r="I231" s="12">
        <f t="shared" si="97"/>
        <v>0</v>
      </c>
      <c r="J231" s="12">
        <f t="shared" si="97"/>
        <v>344319.66</v>
      </c>
      <c r="K231" s="12">
        <f t="shared" si="97"/>
        <v>344319.66</v>
      </c>
    </row>
    <row r="232" spans="1:11" ht="114.75" x14ac:dyDescent="0.25">
      <c r="A232" s="14" t="s">
        <v>242</v>
      </c>
      <c r="B232" s="10" t="s">
        <v>55</v>
      </c>
      <c r="C232" s="10" t="s">
        <v>236</v>
      </c>
      <c r="D232" s="10" t="s">
        <v>249</v>
      </c>
      <c r="E232" s="11"/>
      <c r="F232" s="12">
        <f>F233</f>
        <v>344319.66</v>
      </c>
      <c r="G232" s="12">
        <f t="shared" si="97"/>
        <v>344319.66</v>
      </c>
      <c r="H232" s="12">
        <f t="shared" si="97"/>
        <v>0</v>
      </c>
      <c r="I232" s="12">
        <f t="shared" si="97"/>
        <v>0</v>
      </c>
      <c r="J232" s="12">
        <f t="shared" si="97"/>
        <v>344319.66</v>
      </c>
      <c r="K232" s="12">
        <f t="shared" si="97"/>
        <v>344319.66</v>
      </c>
    </row>
    <row r="233" spans="1:11" x14ac:dyDescent="0.25">
      <c r="A233" s="14" t="s">
        <v>61</v>
      </c>
      <c r="B233" s="10" t="s">
        <v>55</v>
      </c>
      <c r="C233" s="10" t="s">
        <v>236</v>
      </c>
      <c r="D233" s="10" t="s">
        <v>249</v>
      </c>
      <c r="E233" s="11">
        <v>800</v>
      </c>
      <c r="F233" s="12">
        <f>'[1]9.ведомства'!G490</f>
        <v>344319.66</v>
      </c>
      <c r="G233" s="12">
        <f>'[1]9.ведомства'!H490</f>
        <v>344319.66</v>
      </c>
      <c r="H233" s="12">
        <f>'[1]9.ведомства'!I490</f>
        <v>0</v>
      </c>
      <c r="I233" s="12">
        <f>'[1]9.ведомства'!J490</f>
        <v>0</v>
      </c>
      <c r="J233" s="12">
        <f>'[1]9.ведомства'!K490</f>
        <v>344319.66</v>
      </c>
      <c r="K233" s="12">
        <f>'[1]9.ведомства'!L490</f>
        <v>344319.66</v>
      </c>
    </row>
    <row r="234" spans="1:11" x14ac:dyDescent="0.25">
      <c r="A234" s="14" t="s">
        <v>250</v>
      </c>
      <c r="B234" s="10" t="s">
        <v>55</v>
      </c>
      <c r="C234" s="10" t="s">
        <v>183</v>
      </c>
      <c r="D234" s="10"/>
      <c r="E234" s="10"/>
      <c r="F234" s="12">
        <f>F235+F248</f>
        <v>136928640.5</v>
      </c>
      <c r="G234" s="12">
        <f t="shared" ref="G234:K234" si="98">G235+G248</f>
        <v>15928640.5</v>
      </c>
      <c r="H234" s="12">
        <f t="shared" si="98"/>
        <v>19182558.18</v>
      </c>
      <c r="I234" s="12">
        <f t="shared" si="98"/>
        <v>0</v>
      </c>
      <c r="J234" s="12">
        <f t="shared" si="98"/>
        <v>156111198.67999998</v>
      </c>
      <c r="K234" s="12">
        <f t="shared" si="98"/>
        <v>15928640.5</v>
      </c>
    </row>
    <row r="235" spans="1:11" ht="38.25" x14ac:dyDescent="0.25">
      <c r="A235" s="14" t="s">
        <v>252</v>
      </c>
      <c r="B235" s="10" t="s">
        <v>55</v>
      </c>
      <c r="C235" s="10" t="s">
        <v>183</v>
      </c>
      <c r="D235" s="10" t="s">
        <v>226</v>
      </c>
      <c r="E235" s="10"/>
      <c r="F235" s="12">
        <f t="shared" ref="F235:K235" si="99">F236</f>
        <v>133083640.5</v>
      </c>
      <c r="G235" s="12">
        <f t="shared" si="99"/>
        <v>15928640.5</v>
      </c>
      <c r="H235" s="12">
        <f t="shared" si="99"/>
        <v>19182558.18</v>
      </c>
      <c r="I235" s="12">
        <f t="shared" si="99"/>
        <v>0</v>
      </c>
      <c r="J235" s="12">
        <f t="shared" si="99"/>
        <v>152266198.67999998</v>
      </c>
      <c r="K235" s="12">
        <f t="shared" si="99"/>
        <v>15928640.5</v>
      </c>
    </row>
    <row r="236" spans="1:11" ht="25.5" x14ac:dyDescent="0.25">
      <c r="A236" s="14" t="s">
        <v>253</v>
      </c>
      <c r="B236" s="10" t="s">
        <v>55</v>
      </c>
      <c r="C236" s="10" t="s">
        <v>183</v>
      </c>
      <c r="D236" s="10" t="s">
        <v>254</v>
      </c>
      <c r="E236" s="10"/>
      <c r="F236" s="12">
        <f>+F237</f>
        <v>133083640.5</v>
      </c>
      <c r="G236" s="12">
        <f t="shared" ref="G236:K236" si="100">+G237</f>
        <v>15928640.5</v>
      </c>
      <c r="H236" s="12">
        <f t="shared" si="100"/>
        <v>19182558.18</v>
      </c>
      <c r="I236" s="12">
        <f t="shared" si="100"/>
        <v>0</v>
      </c>
      <c r="J236" s="12">
        <f t="shared" si="100"/>
        <v>152266198.67999998</v>
      </c>
      <c r="K236" s="12">
        <f t="shared" si="100"/>
        <v>15928640.5</v>
      </c>
    </row>
    <row r="237" spans="1:11" ht="51" x14ac:dyDescent="0.25">
      <c r="A237" s="14" t="s">
        <v>257</v>
      </c>
      <c r="B237" s="10" t="s">
        <v>55</v>
      </c>
      <c r="C237" s="10" t="s">
        <v>183</v>
      </c>
      <c r="D237" s="10" t="s">
        <v>258</v>
      </c>
      <c r="E237" s="10"/>
      <c r="F237" s="12">
        <f>F240+F242+F238+F246+F244</f>
        <v>133083640.5</v>
      </c>
      <c r="G237" s="12">
        <f t="shared" ref="G237:K237" si="101">G240+G242+G238+G246+G244</f>
        <v>15928640.5</v>
      </c>
      <c r="H237" s="12">
        <f t="shared" si="101"/>
        <v>19182558.18</v>
      </c>
      <c r="I237" s="12">
        <f t="shared" si="101"/>
        <v>0</v>
      </c>
      <c r="J237" s="12">
        <f t="shared" si="101"/>
        <v>152266198.67999998</v>
      </c>
      <c r="K237" s="12">
        <f t="shared" si="101"/>
        <v>15928640.5</v>
      </c>
    </row>
    <row r="238" spans="1:11" ht="89.25" x14ac:dyDescent="0.25">
      <c r="A238" s="14" t="s">
        <v>259</v>
      </c>
      <c r="B238" s="10" t="s">
        <v>55</v>
      </c>
      <c r="C238" s="10" t="s">
        <v>183</v>
      </c>
      <c r="D238" s="10" t="s">
        <v>260</v>
      </c>
      <c r="E238" s="10"/>
      <c r="F238" s="12">
        <f t="shared" ref="F238:K238" si="102">F239</f>
        <v>15928640.5</v>
      </c>
      <c r="G238" s="12">
        <f t="shared" si="102"/>
        <v>15928640.5</v>
      </c>
      <c r="H238" s="12">
        <f t="shared" si="102"/>
        <v>0</v>
      </c>
      <c r="I238" s="12">
        <f t="shared" si="102"/>
        <v>0</v>
      </c>
      <c r="J238" s="12">
        <f t="shared" si="102"/>
        <v>15928640.5</v>
      </c>
      <c r="K238" s="12">
        <f t="shared" si="102"/>
        <v>15928640.5</v>
      </c>
    </row>
    <row r="239" spans="1:11" ht="38.25" x14ac:dyDescent="0.25">
      <c r="A239" s="14" t="s">
        <v>255</v>
      </c>
      <c r="B239" s="10" t="s">
        <v>55</v>
      </c>
      <c r="C239" s="10" t="s">
        <v>183</v>
      </c>
      <c r="D239" s="10" t="s">
        <v>260</v>
      </c>
      <c r="E239" s="10" t="s">
        <v>256</v>
      </c>
      <c r="F239" s="12">
        <f>'[1]9.ведомства'!G1014</f>
        <v>15928640.5</v>
      </c>
      <c r="G239" s="12">
        <f>'[1]9.ведомства'!H1014</f>
        <v>15928640.5</v>
      </c>
      <c r="H239" s="12">
        <f>'[1]9.ведомства'!I1014</f>
        <v>0</v>
      </c>
      <c r="I239" s="12">
        <f>'[1]9.ведомства'!J1014</f>
        <v>0</v>
      </c>
      <c r="J239" s="12">
        <f>'[1]9.ведомства'!K1014</f>
        <v>15928640.5</v>
      </c>
      <c r="K239" s="12">
        <f>'[1]9.ведомства'!L1014</f>
        <v>15928640.5</v>
      </c>
    </row>
    <row r="240" spans="1:11" ht="38.25" x14ac:dyDescent="0.25">
      <c r="A240" s="14" t="s">
        <v>261</v>
      </c>
      <c r="B240" s="10" t="s">
        <v>55</v>
      </c>
      <c r="C240" s="10" t="s">
        <v>183</v>
      </c>
      <c r="D240" s="10" t="s">
        <v>262</v>
      </c>
      <c r="E240" s="10"/>
      <c r="F240" s="12">
        <f t="shared" ref="F240:K240" si="103">F241</f>
        <v>105075000</v>
      </c>
      <c r="G240" s="12">
        <f t="shared" si="103"/>
        <v>0</v>
      </c>
      <c r="H240" s="12">
        <f t="shared" si="103"/>
        <v>0</v>
      </c>
      <c r="I240" s="12">
        <f t="shared" si="103"/>
        <v>0</v>
      </c>
      <c r="J240" s="12">
        <f t="shared" si="103"/>
        <v>105075000</v>
      </c>
      <c r="K240" s="12">
        <f t="shared" si="103"/>
        <v>0</v>
      </c>
    </row>
    <row r="241" spans="1:11" ht="25.5" x14ac:dyDescent="0.25">
      <c r="A241" s="14" t="s">
        <v>25</v>
      </c>
      <c r="B241" s="10" t="s">
        <v>55</v>
      </c>
      <c r="C241" s="10" t="s">
        <v>183</v>
      </c>
      <c r="D241" s="10" t="s">
        <v>262</v>
      </c>
      <c r="E241" s="10" t="s">
        <v>26</v>
      </c>
      <c r="F241" s="12">
        <f>'[1]9.ведомства'!G1018</f>
        <v>105075000</v>
      </c>
      <c r="G241" s="12">
        <f>'[1]9.ведомства'!H1018</f>
        <v>0</v>
      </c>
      <c r="H241" s="12">
        <f>'[1]9.ведомства'!I1018</f>
        <v>0</v>
      </c>
      <c r="I241" s="12">
        <f>'[1]9.ведомства'!J1018</f>
        <v>0</v>
      </c>
      <c r="J241" s="12">
        <f>'[1]9.ведомства'!K1018</f>
        <v>105075000</v>
      </c>
      <c r="K241" s="12">
        <f>'[1]9.ведомства'!L1018</f>
        <v>0</v>
      </c>
    </row>
    <row r="242" spans="1:11" ht="63.75" x14ac:dyDescent="0.25">
      <c r="A242" s="14" t="s">
        <v>263</v>
      </c>
      <c r="B242" s="10" t="s">
        <v>55</v>
      </c>
      <c r="C242" s="10" t="s">
        <v>183</v>
      </c>
      <c r="D242" s="10" t="s">
        <v>264</v>
      </c>
      <c r="E242" s="10"/>
      <c r="F242" s="12">
        <f t="shared" ref="F242:K242" si="104">F243</f>
        <v>11241650.5</v>
      </c>
      <c r="G242" s="12">
        <f t="shared" si="104"/>
        <v>0</v>
      </c>
      <c r="H242" s="12">
        <f t="shared" si="104"/>
        <v>9720804.6999999993</v>
      </c>
      <c r="I242" s="12">
        <f t="shared" si="104"/>
        <v>0</v>
      </c>
      <c r="J242" s="12">
        <f t="shared" si="104"/>
        <v>20962455.199999999</v>
      </c>
      <c r="K242" s="12">
        <f t="shared" si="104"/>
        <v>0</v>
      </c>
    </row>
    <row r="243" spans="1:11" ht="25.5" x14ac:dyDescent="0.25">
      <c r="A243" s="14" t="s">
        <v>25</v>
      </c>
      <c r="B243" s="10" t="s">
        <v>55</v>
      </c>
      <c r="C243" s="10" t="s">
        <v>183</v>
      </c>
      <c r="D243" s="10" t="s">
        <v>264</v>
      </c>
      <c r="E243" s="10" t="s">
        <v>26</v>
      </c>
      <c r="F243" s="12">
        <f>'[1]9.ведомства'!G1020</f>
        <v>11241650.5</v>
      </c>
      <c r="G243" s="12">
        <f>'[1]9.ведомства'!H1020</f>
        <v>0</v>
      </c>
      <c r="H243" s="12">
        <f>'[1]9.ведомства'!I1020</f>
        <v>9720804.6999999993</v>
      </c>
      <c r="I243" s="12">
        <f>'[1]9.ведомства'!J1020</f>
        <v>0</v>
      </c>
      <c r="J243" s="12">
        <f>'[1]9.ведомства'!K1020</f>
        <v>20962455.199999999</v>
      </c>
      <c r="K243" s="12">
        <f>'[1]9.ведомства'!L1020</f>
        <v>0</v>
      </c>
    </row>
    <row r="244" spans="1:11" ht="76.5" x14ac:dyDescent="0.25">
      <c r="A244" s="25" t="s">
        <v>265</v>
      </c>
      <c r="B244" s="10" t="s">
        <v>55</v>
      </c>
      <c r="C244" s="10" t="s">
        <v>183</v>
      </c>
      <c r="D244" s="10" t="s">
        <v>266</v>
      </c>
      <c r="E244" s="10"/>
      <c r="F244" s="12">
        <f>SUM(F245:F245)</f>
        <v>0</v>
      </c>
      <c r="G244" s="12">
        <f>SUM(G245:G245)</f>
        <v>0</v>
      </c>
      <c r="H244" s="12">
        <f>SUM(H245:H245)</f>
        <v>9461753.4800000004</v>
      </c>
      <c r="I244" s="12">
        <f>SUM(I245:I245)</f>
        <v>0</v>
      </c>
      <c r="J244" s="12">
        <f>SUM(J245:J245)</f>
        <v>9461753.4800000004</v>
      </c>
      <c r="K244" s="12">
        <f>SUM(K245:K245)</f>
        <v>0</v>
      </c>
    </row>
    <row r="245" spans="1:11" ht="38.25" x14ac:dyDescent="0.25">
      <c r="A245" s="14" t="s">
        <v>255</v>
      </c>
      <c r="B245" s="10" t="s">
        <v>55</v>
      </c>
      <c r="C245" s="10" t="s">
        <v>183</v>
      </c>
      <c r="D245" s="10" t="s">
        <v>266</v>
      </c>
      <c r="E245" s="10" t="s">
        <v>256</v>
      </c>
      <c r="F245" s="12">
        <f>'[1]9.ведомства'!G1023</f>
        <v>0</v>
      </c>
      <c r="G245" s="12">
        <f>'[1]9.ведомства'!H1023</f>
        <v>0</v>
      </c>
      <c r="H245" s="12">
        <f>'[1]9.ведомства'!I1023</f>
        <v>9461753.4800000004</v>
      </c>
      <c r="I245" s="12">
        <f>'[1]9.ведомства'!J1023</f>
        <v>0</v>
      </c>
      <c r="J245" s="12">
        <f>'[1]9.ведомства'!K1023</f>
        <v>9461753.4800000004</v>
      </c>
      <c r="K245" s="12">
        <f>'[1]9.ведомства'!L1023</f>
        <v>0</v>
      </c>
    </row>
    <row r="246" spans="1:11" ht="72" x14ac:dyDescent="0.25">
      <c r="A246" s="29" t="s">
        <v>267</v>
      </c>
      <c r="B246" s="10" t="s">
        <v>55</v>
      </c>
      <c r="C246" s="10" t="s">
        <v>183</v>
      </c>
      <c r="D246" s="10" t="s">
        <v>268</v>
      </c>
      <c r="E246" s="10"/>
      <c r="F246" s="12">
        <f t="shared" ref="F246:K246" si="105">F247</f>
        <v>838349.5</v>
      </c>
      <c r="G246" s="12">
        <f t="shared" si="105"/>
        <v>0</v>
      </c>
      <c r="H246" s="12">
        <f t="shared" si="105"/>
        <v>0</v>
      </c>
      <c r="I246" s="12">
        <f t="shared" si="105"/>
        <v>0</v>
      </c>
      <c r="J246" s="12">
        <f t="shared" si="105"/>
        <v>838349.5</v>
      </c>
      <c r="K246" s="12">
        <f t="shared" si="105"/>
        <v>0</v>
      </c>
    </row>
    <row r="247" spans="1:11" ht="38.25" x14ac:dyDescent="0.25">
      <c r="A247" s="14" t="s">
        <v>255</v>
      </c>
      <c r="B247" s="10" t="s">
        <v>55</v>
      </c>
      <c r="C247" s="10" t="s">
        <v>183</v>
      </c>
      <c r="D247" s="10" t="s">
        <v>268</v>
      </c>
      <c r="E247" s="10" t="s">
        <v>256</v>
      </c>
      <c r="F247" s="12">
        <f>'[1]9.ведомства'!G1027</f>
        <v>838349.5</v>
      </c>
      <c r="G247" s="12">
        <f>'[1]9.ведомства'!H1027</f>
        <v>0</v>
      </c>
      <c r="H247" s="12">
        <f>'[1]9.ведомства'!I1027</f>
        <v>0</v>
      </c>
      <c r="I247" s="12">
        <f>'[1]9.ведомства'!J1027</f>
        <v>0</v>
      </c>
      <c r="J247" s="12">
        <f>'[1]9.ведомства'!K1027</f>
        <v>838349.5</v>
      </c>
      <c r="K247" s="12">
        <f>'[1]9.ведомства'!L1027</f>
        <v>0</v>
      </c>
    </row>
    <row r="248" spans="1:11" ht="51" x14ac:dyDescent="0.25">
      <c r="A248" s="14" t="s">
        <v>269</v>
      </c>
      <c r="B248" s="10" t="s">
        <v>55</v>
      </c>
      <c r="C248" s="10" t="s">
        <v>183</v>
      </c>
      <c r="D248" s="10" t="s">
        <v>270</v>
      </c>
      <c r="E248" s="10"/>
      <c r="F248" s="12">
        <f>F249</f>
        <v>3845000</v>
      </c>
      <c r="G248" s="12">
        <f t="shared" ref="G248:K250" si="106">G249</f>
        <v>0</v>
      </c>
      <c r="H248" s="12">
        <f t="shared" si="106"/>
        <v>0</v>
      </c>
      <c r="I248" s="12">
        <f t="shared" si="106"/>
        <v>0</v>
      </c>
      <c r="J248" s="12">
        <f t="shared" si="106"/>
        <v>3845000</v>
      </c>
      <c r="K248" s="12">
        <f t="shared" si="106"/>
        <v>0</v>
      </c>
    </row>
    <row r="249" spans="1:11" ht="51" x14ac:dyDescent="0.25">
      <c r="A249" s="14" t="s">
        <v>251</v>
      </c>
      <c r="B249" s="10" t="s">
        <v>55</v>
      </c>
      <c r="C249" s="10" t="s">
        <v>183</v>
      </c>
      <c r="D249" s="10" t="s">
        <v>271</v>
      </c>
      <c r="E249" s="10"/>
      <c r="F249" s="12">
        <f>F250</f>
        <v>3845000</v>
      </c>
      <c r="G249" s="12">
        <f t="shared" si="106"/>
        <v>0</v>
      </c>
      <c r="H249" s="12">
        <f t="shared" si="106"/>
        <v>0</v>
      </c>
      <c r="I249" s="12">
        <f t="shared" si="106"/>
        <v>0</v>
      </c>
      <c r="J249" s="12">
        <f t="shared" si="106"/>
        <v>3845000</v>
      </c>
      <c r="K249" s="12">
        <f t="shared" si="106"/>
        <v>0</v>
      </c>
    </row>
    <row r="250" spans="1:11" ht="25.5" x14ac:dyDescent="0.25">
      <c r="A250" s="24" t="s">
        <v>272</v>
      </c>
      <c r="B250" s="10" t="s">
        <v>55</v>
      </c>
      <c r="C250" s="10" t="s">
        <v>183</v>
      </c>
      <c r="D250" s="10" t="s">
        <v>273</v>
      </c>
      <c r="E250" s="10"/>
      <c r="F250" s="12">
        <f>F251</f>
        <v>3845000</v>
      </c>
      <c r="G250" s="12">
        <f t="shared" si="106"/>
        <v>0</v>
      </c>
      <c r="H250" s="12">
        <f t="shared" si="106"/>
        <v>0</v>
      </c>
      <c r="I250" s="12">
        <f t="shared" si="106"/>
        <v>0</v>
      </c>
      <c r="J250" s="12">
        <f t="shared" si="106"/>
        <v>3845000</v>
      </c>
      <c r="K250" s="12">
        <f t="shared" si="106"/>
        <v>0</v>
      </c>
    </row>
    <row r="251" spans="1:11" ht="25.5" x14ac:dyDescent="0.25">
      <c r="A251" s="14" t="s">
        <v>25</v>
      </c>
      <c r="B251" s="10" t="s">
        <v>55</v>
      </c>
      <c r="C251" s="10" t="s">
        <v>183</v>
      </c>
      <c r="D251" s="10" t="s">
        <v>273</v>
      </c>
      <c r="E251" s="10" t="s">
        <v>26</v>
      </c>
      <c r="F251" s="12">
        <f>'[1]9.ведомства'!G1031</f>
        <v>3845000</v>
      </c>
      <c r="G251" s="12">
        <f>'[1]9.ведомства'!H1031</f>
        <v>0</v>
      </c>
      <c r="H251" s="12">
        <f>'[1]9.ведомства'!I1031</f>
        <v>0</v>
      </c>
      <c r="I251" s="12">
        <f>'[1]9.ведомства'!J1031</f>
        <v>0</v>
      </c>
      <c r="J251" s="12">
        <f>'[1]9.ведомства'!K1031</f>
        <v>3845000</v>
      </c>
      <c r="K251" s="12">
        <f>'[1]9.ведомства'!L1031</f>
        <v>0</v>
      </c>
    </row>
    <row r="252" spans="1:11" x14ac:dyDescent="0.25">
      <c r="A252" s="14" t="s">
        <v>274</v>
      </c>
      <c r="B252" s="10" t="s">
        <v>55</v>
      </c>
      <c r="C252" s="10" t="s">
        <v>275</v>
      </c>
      <c r="D252" s="10"/>
      <c r="E252" s="11"/>
      <c r="F252" s="12">
        <f t="shared" ref="F252:K252" si="107">F253+F260</f>
        <v>24960412.079999998</v>
      </c>
      <c r="G252" s="12">
        <f t="shared" si="107"/>
        <v>9449.9</v>
      </c>
      <c r="H252" s="12">
        <f t="shared" si="107"/>
        <v>0</v>
      </c>
      <c r="I252" s="12">
        <f t="shared" si="107"/>
        <v>0</v>
      </c>
      <c r="J252" s="12">
        <f t="shared" si="107"/>
        <v>24960412.079999998</v>
      </c>
      <c r="K252" s="12">
        <f t="shared" si="107"/>
        <v>9449.9</v>
      </c>
    </row>
    <row r="253" spans="1:11" ht="38.25" x14ac:dyDescent="0.25">
      <c r="A253" s="14" t="s">
        <v>276</v>
      </c>
      <c r="B253" s="10" t="s">
        <v>55</v>
      </c>
      <c r="C253" s="10" t="s">
        <v>275</v>
      </c>
      <c r="D253" s="10" t="s">
        <v>31</v>
      </c>
      <c r="E253" s="11"/>
      <c r="F253" s="12">
        <f>F254</f>
        <v>14835.009999999998</v>
      </c>
      <c r="G253" s="12">
        <f t="shared" ref="G253:K254" si="108">G254</f>
        <v>9449.9</v>
      </c>
      <c r="H253" s="12">
        <f t="shared" si="108"/>
        <v>0</v>
      </c>
      <c r="I253" s="12">
        <f t="shared" si="108"/>
        <v>0</v>
      </c>
      <c r="J253" s="12">
        <f t="shared" si="108"/>
        <v>14835.009999999998</v>
      </c>
      <c r="K253" s="12">
        <f t="shared" si="108"/>
        <v>9449.9</v>
      </c>
    </row>
    <row r="254" spans="1:11" ht="51" x14ac:dyDescent="0.25">
      <c r="A254" s="14" t="s">
        <v>277</v>
      </c>
      <c r="B254" s="10" t="s">
        <v>55</v>
      </c>
      <c r="C254" s="10" t="s">
        <v>275</v>
      </c>
      <c r="D254" s="10" t="s">
        <v>126</v>
      </c>
      <c r="E254" s="11"/>
      <c r="F254" s="12">
        <f>F255</f>
        <v>14835.009999999998</v>
      </c>
      <c r="G254" s="12">
        <f t="shared" si="108"/>
        <v>9449.9</v>
      </c>
      <c r="H254" s="12">
        <f t="shared" si="108"/>
        <v>0</v>
      </c>
      <c r="I254" s="12">
        <f t="shared" si="108"/>
        <v>0</v>
      </c>
      <c r="J254" s="12">
        <f t="shared" si="108"/>
        <v>14835.009999999998</v>
      </c>
      <c r="K254" s="12">
        <f t="shared" si="108"/>
        <v>9449.9</v>
      </c>
    </row>
    <row r="255" spans="1:11" ht="51" x14ac:dyDescent="0.25">
      <c r="A255" s="14" t="s">
        <v>278</v>
      </c>
      <c r="B255" s="10" t="s">
        <v>55</v>
      </c>
      <c r="C255" s="10" t="s">
        <v>275</v>
      </c>
      <c r="D255" s="10" t="s">
        <v>279</v>
      </c>
      <c r="E255" s="11"/>
      <c r="F255" s="12">
        <f t="shared" ref="F255:K255" si="109">F256+F258</f>
        <v>14835.009999999998</v>
      </c>
      <c r="G255" s="12">
        <f t="shared" si="109"/>
        <v>9449.9</v>
      </c>
      <c r="H255" s="12">
        <f t="shared" si="109"/>
        <v>0</v>
      </c>
      <c r="I255" s="12">
        <f t="shared" si="109"/>
        <v>0</v>
      </c>
      <c r="J255" s="12">
        <f t="shared" si="109"/>
        <v>14835.009999999998</v>
      </c>
      <c r="K255" s="12">
        <f t="shared" si="109"/>
        <v>9449.9</v>
      </c>
    </row>
    <row r="256" spans="1:11" ht="51" x14ac:dyDescent="0.25">
      <c r="A256" s="14" t="s">
        <v>280</v>
      </c>
      <c r="B256" s="10" t="s">
        <v>55</v>
      </c>
      <c r="C256" s="10" t="s">
        <v>275</v>
      </c>
      <c r="D256" s="10" t="s">
        <v>281</v>
      </c>
      <c r="E256" s="11"/>
      <c r="F256" s="12">
        <f t="shared" ref="F256:K256" si="110">F257</f>
        <v>9449.9</v>
      </c>
      <c r="G256" s="12">
        <f t="shared" si="110"/>
        <v>9449.9</v>
      </c>
      <c r="H256" s="12">
        <f t="shared" si="110"/>
        <v>0</v>
      </c>
      <c r="I256" s="12">
        <f t="shared" si="110"/>
        <v>0</v>
      </c>
      <c r="J256" s="12">
        <f t="shared" si="110"/>
        <v>9449.9</v>
      </c>
      <c r="K256" s="12">
        <f t="shared" si="110"/>
        <v>9449.9</v>
      </c>
    </row>
    <row r="257" spans="1:11" ht="25.5" x14ac:dyDescent="0.25">
      <c r="A257" s="14" t="s">
        <v>25</v>
      </c>
      <c r="B257" s="10" t="s">
        <v>55</v>
      </c>
      <c r="C257" s="10" t="s">
        <v>275</v>
      </c>
      <c r="D257" s="10" t="s">
        <v>281</v>
      </c>
      <c r="E257" s="11">
        <v>200</v>
      </c>
      <c r="F257" s="12">
        <f>'[1]9.ведомства'!G184</f>
        <v>9449.9</v>
      </c>
      <c r="G257" s="12">
        <f>'[1]9.ведомства'!H184</f>
        <v>9449.9</v>
      </c>
      <c r="H257" s="12">
        <f>'[1]9.ведомства'!I184</f>
        <v>0</v>
      </c>
      <c r="I257" s="12">
        <f>'[1]9.ведомства'!J184</f>
        <v>0</v>
      </c>
      <c r="J257" s="12">
        <f>'[1]9.ведомства'!K184</f>
        <v>9449.9</v>
      </c>
      <c r="K257" s="12">
        <f>'[1]9.ведомства'!L184</f>
        <v>9449.9</v>
      </c>
    </row>
    <row r="258" spans="1:11" ht="51" x14ac:dyDescent="0.25">
      <c r="A258" s="14" t="s">
        <v>282</v>
      </c>
      <c r="B258" s="10" t="s">
        <v>55</v>
      </c>
      <c r="C258" s="10" t="s">
        <v>275</v>
      </c>
      <c r="D258" s="11" t="s">
        <v>283</v>
      </c>
      <c r="E258" s="11"/>
      <c r="F258" s="12">
        <f t="shared" ref="F258:K258" si="111">F259</f>
        <v>5385.11</v>
      </c>
      <c r="G258" s="12">
        <f t="shared" si="111"/>
        <v>0</v>
      </c>
      <c r="H258" s="12">
        <f t="shared" si="111"/>
        <v>0</v>
      </c>
      <c r="I258" s="12">
        <f t="shared" si="111"/>
        <v>0</v>
      </c>
      <c r="J258" s="12">
        <f t="shared" si="111"/>
        <v>5385.11</v>
      </c>
      <c r="K258" s="12">
        <f t="shared" si="111"/>
        <v>0</v>
      </c>
    </row>
    <row r="259" spans="1:11" ht="25.5" x14ac:dyDescent="0.25">
      <c r="A259" s="14" t="s">
        <v>25</v>
      </c>
      <c r="B259" s="10" t="s">
        <v>55</v>
      </c>
      <c r="C259" s="10" t="s">
        <v>275</v>
      </c>
      <c r="D259" s="11" t="s">
        <v>283</v>
      </c>
      <c r="E259" s="11">
        <v>200</v>
      </c>
      <c r="F259" s="12">
        <f>'[1]9.ведомства'!G186</f>
        <v>5385.11</v>
      </c>
      <c r="G259" s="12">
        <f>'[1]9.ведомства'!H186</f>
        <v>0</v>
      </c>
      <c r="H259" s="12">
        <f>'[1]9.ведомства'!I186</f>
        <v>0</v>
      </c>
      <c r="I259" s="12">
        <f>'[1]9.ведомства'!J186</f>
        <v>0</v>
      </c>
      <c r="J259" s="12">
        <f>'[1]9.ведомства'!K186</f>
        <v>5385.11</v>
      </c>
      <c r="K259" s="12">
        <f>'[1]9.ведомства'!L186</f>
        <v>0</v>
      </c>
    </row>
    <row r="260" spans="1:11" x14ac:dyDescent="0.25">
      <c r="A260" s="14" t="s">
        <v>16</v>
      </c>
      <c r="B260" s="10" t="s">
        <v>55</v>
      </c>
      <c r="C260" s="10" t="s">
        <v>275</v>
      </c>
      <c r="D260" s="11">
        <v>9000000000</v>
      </c>
      <c r="E260" s="11"/>
      <c r="F260" s="12">
        <f t="shared" ref="F260:K260" si="112">F261</f>
        <v>24945577.069999997</v>
      </c>
      <c r="G260" s="12">
        <f t="shared" si="112"/>
        <v>0</v>
      </c>
      <c r="H260" s="12">
        <f t="shared" si="112"/>
        <v>0</v>
      </c>
      <c r="I260" s="12">
        <f t="shared" si="112"/>
        <v>0</v>
      </c>
      <c r="J260" s="12">
        <f t="shared" si="112"/>
        <v>24945577.069999997</v>
      </c>
      <c r="K260" s="12">
        <f t="shared" si="112"/>
        <v>0</v>
      </c>
    </row>
    <row r="261" spans="1:11" ht="38.25" x14ac:dyDescent="0.25">
      <c r="A261" s="15" t="s">
        <v>161</v>
      </c>
      <c r="B261" s="10" t="s">
        <v>55</v>
      </c>
      <c r="C261" s="10" t="s">
        <v>275</v>
      </c>
      <c r="D261" s="10" t="s">
        <v>162</v>
      </c>
      <c r="E261" s="10"/>
      <c r="F261" s="12">
        <f>F262+F264+F272+F266+F268+F270</f>
        <v>24945577.069999997</v>
      </c>
      <c r="G261" s="12">
        <f t="shared" ref="G261:K261" si="113">G262+G264+G272+G266+G268+G270</f>
        <v>0</v>
      </c>
      <c r="H261" s="12">
        <f t="shared" si="113"/>
        <v>0</v>
      </c>
      <c r="I261" s="12">
        <f t="shared" si="113"/>
        <v>0</v>
      </c>
      <c r="J261" s="12">
        <f t="shared" si="113"/>
        <v>24945577.069999997</v>
      </c>
      <c r="K261" s="12">
        <f t="shared" si="113"/>
        <v>0</v>
      </c>
    </row>
    <row r="262" spans="1:11" ht="63.75" x14ac:dyDescent="0.25">
      <c r="A262" s="14" t="s">
        <v>27</v>
      </c>
      <c r="B262" s="10" t="s">
        <v>55</v>
      </c>
      <c r="C262" s="10" t="s">
        <v>275</v>
      </c>
      <c r="D262" s="10" t="s">
        <v>163</v>
      </c>
      <c r="E262" s="10"/>
      <c r="F262" s="12">
        <f t="shared" ref="F262:K262" si="114">F263</f>
        <v>750000</v>
      </c>
      <c r="G262" s="12">
        <f t="shared" si="114"/>
        <v>0</v>
      </c>
      <c r="H262" s="12">
        <f t="shared" si="114"/>
        <v>0</v>
      </c>
      <c r="I262" s="12">
        <f t="shared" si="114"/>
        <v>0</v>
      </c>
      <c r="J262" s="12">
        <f t="shared" si="114"/>
        <v>750000</v>
      </c>
      <c r="K262" s="12">
        <f t="shared" si="114"/>
        <v>0</v>
      </c>
    </row>
    <row r="263" spans="1:11" ht="38.25" x14ac:dyDescent="0.25">
      <c r="A263" s="14" t="s">
        <v>106</v>
      </c>
      <c r="B263" s="10" t="s">
        <v>55</v>
      </c>
      <c r="C263" s="10" t="s">
        <v>275</v>
      </c>
      <c r="D263" s="10" t="s">
        <v>163</v>
      </c>
      <c r="E263" s="10" t="s">
        <v>284</v>
      </c>
      <c r="F263" s="12">
        <f>'[1]9.ведомства'!G190</f>
        <v>750000</v>
      </c>
      <c r="G263" s="12">
        <f>'[1]9.ведомства'!H190</f>
        <v>0</v>
      </c>
      <c r="H263" s="12">
        <f>'[1]9.ведомства'!I190</f>
        <v>0</v>
      </c>
      <c r="I263" s="12">
        <f>'[1]9.ведомства'!J190</f>
        <v>0</v>
      </c>
      <c r="J263" s="12">
        <f>'[1]9.ведомства'!K190</f>
        <v>750000</v>
      </c>
      <c r="K263" s="12">
        <f>'[1]9.ведомства'!L190</f>
        <v>0</v>
      </c>
    </row>
    <row r="264" spans="1:11" ht="38.25" x14ac:dyDescent="0.25">
      <c r="A264" s="25" t="s">
        <v>165</v>
      </c>
      <c r="B264" s="10" t="s">
        <v>55</v>
      </c>
      <c r="C264" s="10" t="s">
        <v>275</v>
      </c>
      <c r="D264" s="10" t="s">
        <v>166</v>
      </c>
      <c r="E264" s="11"/>
      <c r="F264" s="12">
        <f t="shared" ref="F264:K264" si="115">F265</f>
        <v>21132217.539999999</v>
      </c>
      <c r="G264" s="12">
        <f t="shared" si="115"/>
        <v>0</v>
      </c>
      <c r="H264" s="12">
        <f t="shared" si="115"/>
        <v>0</v>
      </c>
      <c r="I264" s="12">
        <f t="shared" si="115"/>
        <v>0</v>
      </c>
      <c r="J264" s="12">
        <f t="shared" si="115"/>
        <v>21132217.539999999</v>
      </c>
      <c r="K264" s="12">
        <f t="shared" si="115"/>
        <v>0</v>
      </c>
    </row>
    <row r="265" spans="1:11" ht="38.25" x14ac:dyDescent="0.25">
      <c r="A265" s="14" t="s">
        <v>106</v>
      </c>
      <c r="B265" s="10" t="s">
        <v>55</v>
      </c>
      <c r="C265" s="10" t="s">
        <v>275</v>
      </c>
      <c r="D265" s="10" t="s">
        <v>166</v>
      </c>
      <c r="E265" s="11">
        <v>600</v>
      </c>
      <c r="F265" s="12">
        <f>'[1]9.ведомства'!G194</f>
        <v>21132217.539999999</v>
      </c>
      <c r="G265" s="12">
        <f>'[1]9.ведомства'!H194</f>
        <v>0</v>
      </c>
      <c r="H265" s="12">
        <f>'[1]9.ведомства'!I194</f>
        <v>0</v>
      </c>
      <c r="I265" s="12">
        <f>'[1]9.ведомства'!J194</f>
        <v>0</v>
      </c>
      <c r="J265" s="12">
        <f>'[1]9.ведомства'!K194</f>
        <v>21132217.539999999</v>
      </c>
      <c r="K265" s="12">
        <f>'[1]9.ведомства'!L194</f>
        <v>0</v>
      </c>
    </row>
    <row r="266" spans="1:11" ht="38.25" x14ac:dyDescent="0.25">
      <c r="A266" s="25" t="s">
        <v>167</v>
      </c>
      <c r="B266" s="10" t="s">
        <v>55</v>
      </c>
      <c r="C266" s="10" t="s">
        <v>275</v>
      </c>
      <c r="D266" s="10" t="s">
        <v>168</v>
      </c>
      <c r="E266" s="11"/>
      <c r="F266" s="12">
        <f>F267</f>
        <v>307921.68</v>
      </c>
      <c r="G266" s="12">
        <f t="shared" ref="G266:K266" si="116">G267</f>
        <v>0</v>
      </c>
      <c r="H266" s="12">
        <f t="shared" si="116"/>
        <v>0</v>
      </c>
      <c r="I266" s="12">
        <f t="shared" si="116"/>
        <v>0</v>
      </c>
      <c r="J266" s="12">
        <f t="shared" si="116"/>
        <v>307921.68</v>
      </c>
      <c r="K266" s="12">
        <f t="shared" si="116"/>
        <v>0</v>
      </c>
    </row>
    <row r="267" spans="1:11" ht="38.25" x14ac:dyDescent="0.25">
      <c r="A267" s="14" t="s">
        <v>106</v>
      </c>
      <c r="B267" s="10" t="s">
        <v>55</v>
      </c>
      <c r="C267" s="10" t="s">
        <v>275</v>
      </c>
      <c r="D267" s="10" t="s">
        <v>168</v>
      </c>
      <c r="E267" s="11">
        <v>600</v>
      </c>
      <c r="F267" s="12">
        <f>'[1]9.ведомства'!G196</f>
        <v>307921.68</v>
      </c>
      <c r="G267" s="12">
        <f>'[1]9.ведомства'!H196</f>
        <v>0</v>
      </c>
      <c r="H267" s="12">
        <f>'[1]9.ведомства'!I196</f>
        <v>0</v>
      </c>
      <c r="I267" s="12">
        <f>'[1]9.ведомства'!J196</f>
        <v>0</v>
      </c>
      <c r="J267" s="12">
        <f>'[1]9.ведомства'!K196</f>
        <v>307921.68</v>
      </c>
      <c r="K267" s="12">
        <f>'[1]9.ведомства'!L196</f>
        <v>0</v>
      </c>
    </row>
    <row r="268" spans="1:11" ht="38.25" x14ac:dyDescent="0.25">
      <c r="A268" s="25" t="s">
        <v>169</v>
      </c>
      <c r="B268" s="10" t="s">
        <v>55</v>
      </c>
      <c r="C268" s="10" t="s">
        <v>275</v>
      </c>
      <c r="D268" s="10" t="s">
        <v>170</v>
      </c>
      <c r="E268" s="11"/>
      <c r="F268" s="12">
        <f>F269</f>
        <v>1366652.15</v>
      </c>
      <c r="G268" s="12">
        <f t="shared" ref="G268:K268" si="117">G269</f>
        <v>0</v>
      </c>
      <c r="H268" s="12">
        <f t="shared" si="117"/>
        <v>0</v>
      </c>
      <c r="I268" s="12">
        <f t="shared" si="117"/>
        <v>0</v>
      </c>
      <c r="J268" s="12">
        <f t="shared" si="117"/>
        <v>1366652.15</v>
      </c>
      <c r="K268" s="12">
        <f t="shared" si="117"/>
        <v>0</v>
      </c>
    </row>
    <row r="269" spans="1:11" ht="38.25" x14ac:dyDescent="0.25">
      <c r="A269" s="14" t="s">
        <v>106</v>
      </c>
      <c r="B269" s="10" t="s">
        <v>55</v>
      </c>
      <c r="C269" s="10" t="s">
        <v>275</v>
      </c>
      <c r="D269" s="10" t="s">
        <v>170</v>
      </c>
      <c r="E269" s="11">
        <v>600</v>
      </c>
      <c r="F269" s="12">
        <f>'[1]9.ведомства'!G198</f>
        <v>1366652.15</v>
      </c>
      <c r="G269" s="12">
        <f>'[1]9.ведомства'!H198</f>
        <v>0</v>
      </c>
      <c r="H269" s="12">
        <f>'[1]9.ведомства'!I198</f>
        <v>0</v>
      </c>
      <c r="I269" s="12">
        <f>'[1]9.ведомства'!J198</f>
        <v>0</v>
      </c>
      <c r="J269" s="12">
        <f>'[1]9.ведомства'!K198</f>
        <v>1366652.15</v>
      </c>
      <c r="K269" s="12">
        <f>'[1]9.ведомства'!L198</f>
        <v>0</v>
      </c>
    </row>
    <row r="270" spans="1:11" ht="38.25" x14ac:dyDescent="0.25">
      <c r="A270" s="25" t="s">
        <v>171</v>
      </c>
      <c r="B270" s="10" t="s">
        <v>55</v>
      </c>
      <c r="C270" s="10" t="s">
        <v>275</v>
      </c>
      <c r="D270" s="10" t="s">
        <v>172</v>
      </c>
      <c r="E270" s="11"/>
      <c r="F270" s="12">
        <f>F271</f>
        <v>1317785.7</v>
      </c>
      <c r="G270" s="12">
        <f t="shared" ref="G270:K270" si="118">G271</f>
        <v>0</v>
      </c>
      <c r="H270" s="12">
        <f t="shared" si="118"/>
        <v>0</v>
      </c>
      <c r="I270" s="12">
        <f t="shared" si="118"/>
        <v>0</v>
      </c>
      <c r="J270" s="12">
        <f t="shared" si="118"/>
        <v>1317785.7</v>
      </c>
      <c r="K270" s="12">
        <f t="shared" si="118"/>
        <v>0</v>
      </c>
    </row>
    <row r="271" spans="1:11" ht="38.25" x14ac:dyDescent="0.25">
      <c r="A271" s="14" t="s">
        <v>106</v>
      </c>
      <c r="B271" s="10" t="s">
        <v>55</v>
      </c>
      <c r="C271" s="10" t="s">
        <v>275</v>
      </c>
      <c r="D271" s="10" t="s">
        <v>172</v>
      </c>
      <c r="E271" s="11">
        <v>600</v>
      </c>
      <c r="F271" s="12">
        <f>'[1]9.ведомства'!G200</f>
        <v>1317785.7</v>
      </c>
      <c r="G271" s="12">
        <f>'[1]9.ведомства'!H200</f>
        <v>0</v>
      </c>
      <c r="H271" s="12">
        <f>'[1]9.ведомства'!I200</f>
        <v>0</v>
      </c>
      <c r="I271" s="12">
        <f>'[1]9.ведомства'!J200</f>
        <v>0</v>
      </c>
      <c r="J271" s="12">
        <f>'[1]9.ведомства'!K200</f>
        <v>1317785.7</v>
      </c>
      <c r="K271" s="12">
        <f>'[1]9.ведомства'!L200</f>
        <v>0</v>
      </c>
    </row>
    <row r="272" spans="1:11" ht="25.5" x14ac:dyDescent="0.25">
      <c r="A272" s="14" t="s">
        <v>285</v>
      </c>
      <c r="B272" s="10" t="s">
        <v>55</v>
      </c>
      <c r="C272" s="10" t="s">
        <v>275</v>
      </c>
      <c r="D272" s="10" t="s">
        <v>174</v>
      </c>
      <c r="E272" s="10"/>
      <c r="F272" s="12">
        <f t="shared" ref="F272:K272" si="119">F273</f>
        <v>71000</v>
      </c>
      <c r="G272" s="12">
        <f t="shared" si="119"/>
        <v>0</v>
      </c>
      <c r="H272" s="12">
        <f t="shared" si="119"/>
        <v>0</v>
      </c>
      <c r="I272" s="12">
        <f t="shared" si="119"/>
        <v>0</v>
      </c>
      <c r="J272" s="12">
        <f t="shared" si="119"/>
        <v>71000</v>
      </c>
      <c r="K272" s="12">
        <f t="shared" si="119"/>
        <v>0</v>
      </c>
    </row>
    <row r="273" spans="1:11" ht="38.25" x14ac:dyDescent="0.25">
      <c r="A273" s="14" t="s">
        <v>106</v>
      </c>
      <c r="B273" s="10" t="s">
        <v>55</v>
      </c>
      <c r="C273" s="10" t="s">
        <v>275</v>
      </c>
      <c r="D273" s="10" t="s">
        <v>174</v>
      </c>
      <c r="E273" s="10" t="s">
        <v>284</v>
      </c>
      <c r="F273" s="12">
        <f>'[1]9.ведомства'!G202</f>
        <v>71000</v>
      </c>
      <c r="G273" s="12">
        <f>'[1]9.ведомства'!H202</f>
        <v>0</v>
      </c>
      <c r="H273" s="12">
        <f>'[1]9.ведомства'!I202</f>
        <v>0</v>
      </c>
      <c r="I273" s="12">
        <f>'[1]9.ведомства'!J202</f>
        <v>0</v>
      </c>
      <c r="J273" s="12">
        <f>'[1]9.ведомства'!K202</f>
        <v>71000</v>
      </c>
      <c r="K273" s="12">
        <f>'[1]9.ведомства'!L202</f>
        <v>0</v>
      </c>
    </row>
    <row r="274" spans="1:11" ht="25.5" x14ac:dyDescent="0.25">
      <c r="A274" s="14" t="s">
        <v>286</v>
      </c>
      <c r="B274" s="10" t="s">
        <v>55</v>
      </c>
      <c r="C274" s="10" t="s">
        <v>287</v>
      </c>
      <c r="D274" s="10"/>
      <c r="E274" s="11"/>
      <c r="F274" s="12">
        <f>F280+F292+F304+F275</f>
        <v>26768101.98</v>
      </c>
      <c r="G274" s="12">
        <f t="shared" ref="G274:K274" si="120">G280+G292+G304+G275</f>
        <v>143913</v>
      </c>
      <c r="H274" s="12">
        <f t="shared" si="120"/>
        <v>2887482.34</v>
      </c>
      <c r="I274" s="12">
        <f t="shared" si="120"/>
        <v>0</v>
      </c>
      <c r="J274" s="12">
        <f t="shared" si="120"/>
        <v>29655584.319999997</v>
      </c>
      <c r="K274" s="12">
        <f t="shared" si="120"/>
        <v>143913</v>
      </c>
    </row>
    <row r="275" spans="1:11" ht="25.5" x14ac:dyDescent="0.25">
      <c r="A275" s="24" t="s">
        <v>237</v>
      </c>
      <c r="B275" s="10" t="s">
        <v>55</v>
      </c>
      <c r="C275" s="10" t="s">
        <v>287</v>
      </c>
      <c r="D275" s="10" t="s">
        <v>99</v>
      </c>
      <c r="E275" s="10"/>
      <c r="F275" s="12">
        <f>F276</f>
        <v>100100</v>
      </c>
      <c r="G275" s="12">
        <f t="shared" ref="G275:K278" si="121">G276</f>
        <v>100100</v>
      </c>
      <c r="H275" s="12">
        <f t="shared" si="121"/>
        <v>0</v>
      </c>
      <c r="I275" s="12">
        <f t="shared" si="121"/>
        <v>0</v>
      </c>
      <c r="J275" s="12">
        <f t="shared" si="121"/>
        <v>100100</v>
      </c>
      <c r="K275" s="12">
        <f t="shared" si="121"/>
        <v>100100</v>
      </c>
    </row>
    <row r="276" spans="1:11" ht="25.5" x14ac:dyDescent="0.25">
      <c r="A276" s="24" t="s">
        <v>238</v>
      </c>
      <c r="B276" s="10" t="s">
        <v>55</v>
      </c>
      <c r="C276" s="10" t="s">
        <v>287</v>
      </c>
      <c r="D276" s="10" t="s">
        <v>239</v>
      </c>
      <c r="E276" s="10"/>
      <c r="F276" s="12">
        <f>F277</f>
        <v>100100</v>
      </c>
      <c r="G276" s="12">
        <f t="shared" si="121"/>
        <v>100100</v>
      </c>
      <c r="H276" s="12">
        <f t="shared" si="121"/>
        <v>0</v>
      </c>
      <c r="I276" s="12">
        <f t="shared" si="121"/>
        <v>0</v>
      </c>
      <c r="J276" s="12">
        <f t="shared" si="121"/>
        <v>100100</v>
      </c>
      <c r="K276" s="12">
        <f t="shared" si="121"/>
        <v>100100</v>
      </c>
    </row>
    <row r="277" spans="1:11" ht="89.25" x14ac:dyDescent="0.25">
      <c r="A277" s="24" t="s">
        <v>240</v>
      </c>
      <c r="B277" s="10" t="s">
        <v>55</v>
      </c>
      <c r="C277" s="10" t="s">
        <v>287</v>
      </c>
      <c r="D277" s="10" t="s">
        <v>241</v>
      </c>
      <c r="E277" s="10"/>
      <c r="F277" s="12">
        <f>F278</f>
        <v>100100</v>
      </c>
      <c r="G277" s="12">
        <f t="shared" si="121"/>
        <v>100100</v>
      </c>
      <c r="H277" s="12">
        <f t="shared" si="121"/>
        <v>0</v>
      </c>
      <c r="I277" s="12">
        <f t="shared" si="121"/>
        <v>0</v>
      </c>
      <c r="J277" s="12">
        <f t="shared" si="121"/>
        <v>100100</v>
      </c>
      <c r="K277" s="12">
        <f t="shared" si="121"/>
        <v>100100</v>
      </c>
    </row>
    <row r="278" spans="1:11" ht="76.5" x14ac:dyDescent="0.25">
      <c r="A278" s="14" t="s">
        <v>288</v>
      </c>
      <c r="B278" s="10" t="s">
        <v>55</v>
      </c>
      <c r="C278" s="10" t="s">
        <v>287</v>
      </c>
      <c r="D278" s="10" t="s">
        <v>289</v>
      </c>
      <c r="E278" s="10"/>
      <c r="F278" s="12">
        <f>F279</f>
        <v>100100</v>
      </c>
      <c r="G278" s="12">
        <f t="shared" si="121"/>
        <v>100100</v>
      </c>
      <c r="H278" s="12">
        <f t="shared" si="121"/>
        <v>0</v>
      </c>
      <c r="I278" s="12">
        <f t="shared" si="121"/>
        <v>0</v>
      </c>
      <c r="J278" s="12">
        <f t="shared" si="121"/>
        <v>100100</v>
      </c>
      <c r="K278" s="12">
        <f t="shared" si="121"/>
        <v>100100</v>
      </c>
    </row>
    <row r="279" spans="1:11" ht="76.5" x14ac:dyDescent="0.25">
      <c r="A279" s="14" t="s">
        <v>22</v>
      </c>
      <c r="B279" s="10" t="s">
        <v>55</v>
      </c>
      <c r="C279" s="10" t="s">
        <v>287</v>
      </c>
      <c r="D279" s="10" t="s">
        <v>289</v>
      </c>
      <c r="E279" s="10" t="s">
        <v>45</v>
      </c>
      <c r="F279" s="12">
        <f>'[1]9.ведомства'!G1037</f>
        <v>100100</v>
      </c>
      <c r="G279" s="12">
        <f>'[1]9.ведомства'!H1037</f>
        <v>100100</v>
      </c>
      <c r="H279" s="12">
        <f>'[1]9.ведомства'!I1037</f>
        <v>0</v>
      </c>
      <c r="I279" s="12">
        <f>'[1]9.ведомства'!J1037</f>
        <v>0</v>
      </c>
      <c r="J279" s="12">
        <f>'[1]9.ведомства'!K1037</f>
        <v>100100</v>
      </c>
      <c r="K279" s="12">
        <f>'[1]9.ведомства'!L1037</f>
        <v>100100</v>
      </c>
    </row>
    <row r="280" spans="1:11" ht="38.25" x14ac:dyDescent="0.25">
      <c r="A280" s="14" t="s">
        <v>290</v>
      </c>
      <c r="B280" s="10" t="s">
        <v>55</v>
      </c>
      <c r="C280" s="10" t="s">
        <v>287</v>
      </c>
      <c r="D280" s="10" t="s">
        <v>291</v>
      </c>
      <c r="E280" s="11"/>
      <c r="F280" s="12">
        <f>F281+F288</f>
        <v>358000</v>
      </c>
      <c r="G280" s="12">
        <f>G281+G288</f>
        <v>0</v>
      </c>
      <c r="H280" s="12">
        <f>H281+H288</f>
        <v>0</v>
      </c>
      <c r="I280" s="12">
        <f>I281+I288</f>
        <v>0</v>
      </c>
      <c r="J280" s="12">
        <f>J281+J288</f>
        <v>358000</v>
      </c>
      <c r="K280" s="12">
        <f>K281+K288</f>
        <v>0</v>
      </c>
    </row>
    <row r="281" spans="1:11" ht="51" x14ac:dyDescent="0.25">
      <c r="A281" s="14" t="s">
        <v>292</v>
      </c>
      <c r="B281" s="10" t="s">
        <v>55</v>
      </c>
      <c r="C281" s="10" t="s">
        <v>287</v>
      </c>
      <c r="D281" s="10" t="s">
        <v>293</v>
      </c>
      <c r="E281" s="11"/>
      <c r="F281" s="12">
        <f t="shared" ref="F281:K281" si="122">F282+F285</f>
        <v>258000</v>
      </c>
      <c r="G281" s="12">
        <f t="shared" si="122"/>
        <v>0</v>
      </c>
      <c r="H281" s="12">
        <f t="shared" si="122"/>
        <v>0</v>
      </c>
      <c r="I281" s="12">
        <f t="shared" si="122"/>
        <v>0</v>
      </c>
      <c r="J281" s="12">
        <f t="shared" si="122"/>
        <v>258000</v>
      </c>
      <c r="K281" s="12">
        <f t="shared" si="122"/>
        <v>0</v>
      </c>
    </row>
    <row r="282" spans="1:11" ht="38.25" x14ac:dyDescent="0.25">
      <c r="A282" s="14" t="s">
        <v>294</v>
      </c>
      <c r="B282" s="10" t="s">
        <v>55</v>
      </c>
      <c r="C282" s="10" t="s">
        <v>287</v>
      </c>
      <c r="D282" s="10" t="s">
        <v>295</v>
      </c>
      <c r="E282" s="11"/>
      <c r="F282" s="12">
        <f>F283</f>
        <v>60000</v>
      </c>
      <c r="G282" s="12">
        <f t="shared" ref="G282:K283" si="123">G283</f>
        <v>0</v>
      </c>
      <c r="H282" s="12">
        <f t="shared" si="123"/>
        <v>0</v>
      </c>
      <c r="I282" s="12">
        <f t="shared" si="123"/>
        <v>0</v>
      </c>
      <c r="J282" s="12">
        <f t="shared" si="123"/>
        <v>60000</v>
      </c>
      <c r="K282" s="12">
        <f t="shared" si="123"/>
        <v>0</v>
      </c>
    </row>
    <row r="283" spans="1:11" ht="25.5" x14ac:dyDescent="0.25">
      <c r="A283" s="15" t="s">
        <v>147</v>
      </c>
      <c r="B283" s="10" t="s">
        <v>55</v>
      </c>
      <c r="C283" s="10" t="s">
        <v>287</v>
      </c>
      <c r="D283" s="10" t="s">
        <v>296</v>
      </c>
      <c r="E283" s="11"/>
      <c r="F283" s="12">
        <f>F284</f>
        <v>60000</v>
      </c>
      <c r="G283" s="12">
        <f t="shared" si="123"/>
        <v>0</v>
      </c>
      <c r="H283" s="12">
        <f t="shared" si="123"/>
        <v>0</v>
      </c>
      <c r="I283" s="12">
        <f t="shared" si="123"/>
        <v>0</v>
      </c>
      <c r="J283" s="12">
        <f t="shared" si="123"/>
        <v>60000</v>
      </c>
      <c r="K283" s="12">
        <f t="shared" si="123"/>
        <v>0</v>
      </c>
    </row>
    <row r="284" spans="1:11" ht="25.5" x14ac:dyDescent="0.25">
      <c r="A284" s="14" t="s">
        <v>25</v>
      </c>
      <c r="B284" s="10" t="s">
        <v>55</v>
      </c>
      <c r="C284" s="10" t="s">
        <v>287</v>
      </c>
      <c r="D284" s="10" t="s">
        <v>296</v>
      </c>
      <c r="E284" s="11">
        <v>200</v>
      </c>
      <c r="F284" s="12">
        <f>'[1]9.ведомства'!G214</f>
        <v>60000</v>
      </c>
      <c r="G284" s="12">
        <f>'[1]9.ведомства'!H214</f>
        <v>0</v>
      </c>
      <c r="H284" s="12">
        <f>'[1]9.ведомства'!I214</f>
        <v>0</v>
      </c>
      <c r="I284" s="12">
        <f>'[1]9.ведомства'!J214</f>
        <v>0</v>
      </c>
      <c r="J284" s="12">
        <f>'[1]9.ведомства'!K214</f>
        <v>60000</v>
      </c>
      <c r="K284" s="12">
        <f>'[1]9.ведомства'!L214</f>
        <v>0</v>
      </c>
    </row>
    <row r="285" spans="1:11" ht="38.25" x14ac:dyDescent="0.25">
      <c r="A285" s="14" t="s">
        <v>297</v>
      </c>
      <c r="B285" s="10" t="s">
        <v>55</v>
      </c>
      <c r="C285" s="10" t="s">
        <v>287</v>
      </c>
      <c r="D285" s="10" t="s">
        <v>298</v>
      </c>
      <c r="E285" s="11"/>
      <c r="F285" s="12">
        <f>+F286</f>
        <v>198000</v>
      </c>
      <c r="G285" s="12">
        <f t="shared" ref="G285:K285" si="124">+G286</f>
        <v>0</v>
      </c>
      <c r="H285" s="12">
        <f t="shared" si="124"/>
        <v>0</v>
      </c>
      <c r="I285" s="12">
        <f t="shared" si="124"/>
        <v>0</v>
      </c>
      <c r="J285" s="12">
        <f t="shared" si="124"/>
        <v>198000</v>
      </c>
      <c r="K285" s="12">
        <f t="shared" si="124"/>
        <v>0</v>
      </c>
    </row>
    <row r="286" spans="1:11" ht="38.25" x14ac:dyDescent="0.25">
      <c r="A286" s="14" t="s">
        <v>299</v>
      </c>
      <c r="B286" s="10" t="s">
        <v>55</v>
      </c>
      <c r="C286" s="10" t="s">
        <v>287</v>
      </c>
      <c r="D286" s="10" t="s">
        <v>300</v>
      </c>
      <c r="E286" s="11"/>
      <c r="F286" s="12">
        <f t="shared" ref="F286:K286" si="125">F287</f>
        <v>198000</v>
      </c>
      <c r="G286" s="12">
        <f t="shared" si="125"/>
        <v>0</v>
      </c>
      <c r="H286" s="12">
        <f t="shared" si="125"/>
        <v>0</v>
      </c>
      <c r="I286" s="12">
        <f t="shared" si="125"/>
        <v>0</v>
      </c>
      <c r="J286" s="12">
        <f t="shared" si="125"/>
        <v>198000</v>
      </c>
      <c r="K286" s="12">
        <f t="shared" si="125"/>
        <v>0</v>
      </c>
    </row>
    <row r="287" spans="1:11" x14ac:dyDescent="0.25">
      <c r="A287" s="14" t="s">
        <v>61</v>
      </c>
      <c r="B287" s="10" t="s">
        <v>55</v>
      </c>
      <c r="C287" s="10" t="s">
        <v>287</v>
      </c>
      <c r="D287" s="10" t="s">
        <v>300</v>
      </c>
      <c r="E287" s="11">
        <v>800</v>
      </c>
      <c r="F287" s="12">
        <f>'[1]9.ведомства'!G222</f>
        <v>198000</v>
      </c>
      <c r="G287" s="12">
        <f>'[1]9.ведомства'!H222</f>
        <v>0</v>
      </c>
      <c r="H287" s="12">
        <f>'[1]9.ведомства'!I222</f>
        <v>0</v>
      </c>
      <c r="I287" s="12">
        <f>'[1]9.ведомства'!J222</f>
        <v>0</v>
      </c>
      <c r="J287" s="12">
        <f>'[1]9.ведомства'!K222</f>
        <v>198000</v>
      </c>
      <c r="K287" s="12">
        <f>'[1]9.ведомства'!L222</f>
        <v>0</v>
      </c>
    </row>
    <row r="288" spans="1:11" ht="38.25" x14ac:dyDescent="0.25">
      <c r="A288" s="14" t="s">
        <v>301</v>
      </c>
      <c r="B288" s="10" t="s">
        <v>55</v>
      </c>
      <c r="C288" s="10" t="s">
        <v>287</v>
      </c>
      <c r="D288" s="10" t="s">
        <v>302</v>
      </c>
      <c r="E288" s="11"/>
      <c r="F288" s="12">
        <f>F289</f>
        <v>100000</v>
      </c>
      <c r="G288" s="12">
        <f t="shared" ref="G288:K290" si="126">G289</f>
        <v>0</v>
      </c>
      <c r="H288" s="12">
        <f t="shared" si="126"/>
        <v>0</v>
      </c>
      <c r="I288" s="12">
        <f t="shared" si="126"/>
        <v>0</v>
      </c>
      <c r="J288" s="12">
        <f t="shared" si="126"/>
        <v>100000</v>
      </c>
      <c r="K288" s="12">
        <f t="shared" si="126"/>
        <v>0</v>
      </c>
    </row>
    <row r="289" spans="1:11" ht="76.5" x14ac:dyDescent="0.25">
      <c r="A289" s="14" t="s">
        <v>303</v>
      </c>
      <c r="B289" s="10" t="s">
        <v>55</v>
      </c>
      <c r="C289" s="10" t="s">
        <v>287</v>
      </c>
      <c r="D289" s="10" t="s">
        <v>304</v>
      </c>
      <c r="E289" s="11"/>
      <c r="F289" s="12">
        <f>F290</f>
        <v>100000</v>
      </c>
      <c r="G289" s="12">
        <f t="shared" si="126"/>
        <v>0</v>
      </c>
      <c r="H289" s="12">
        <f t="shared" si="126"/>
        <v>0</v>
      </c>
      <c r="I289" s="12">
        <f t="shared" si="126"/>
        <v>0</v>
      </c>
      <c r="J289" s="12">
        <f t="shared" si="126"/>
        <v>100000</v>
      </c>
      <c r="K289" s="12">
        <f t="shared" si="126"/>
        <v>0</v>
      </c>
    </row>
    <row r="290" spans="1:11" ht="25.5" x14ac:dyDescent="0.25">
      <c r="A290" s="15" t="s">
        <v>147</v>
      </c>
      <c r="B290" s="10" t="s">
        <v>55</v>
      </c>
      <c r="C290" s="10" t="s">
        <v>287</v>
      </c>
      <c r="D290" s="10" t="s">
        <v>305</v>
      </c>
      <c r="E290" s="11"/>
      <c r="F290" s="12">
        <f>F291</f>
        <v>100000</v>
      </c>
      <c r="G290" s="12">
        <f t="shared" si="126"/>
        <v>0</v>
      </c>
      <c r="H290" s="12">
        <f t="shared" si="126"/>
        <v>0</v>
      </c>
      <c r="I290" s="12">
        <f t="shared" si="126"/>
        <v>0</v>
      </c>
      <c r="J290" s="12">
        <f t="shared" si="126"/>
        <v>100000</v>
      </c>
      <c r="K290" s="12">
        <f t="shared" si="126"/>
        <v>0</v>
      </c>
    </row>
    <row r="291" spans="1:11" ht="25.5" x14ac:dyDescent="0.25">
      <c r="A291" s="14" t="s">
        <v>25</v>
      </c>
      <c r="B291" s="10" t="s">
        <v>55</v>
      </c>
      <c r="C291" s="10" t="s">
        <v>287</v>
      </c>
      <c r="D291" s="10" t="s">
        <v>305</v>
      </c>
      <c r="E291" s="11">
        <v>200</v>
      </c>
      <c r="F291" s="12">
        <f>'[1]9.ведомства'!G226</f>
        <v>100000</v>
      </c>
      <c r="G291" s="12">
        <f>'[1]9.ведомства'!H226</f>
        <v>0</v>
      </c>
      <c r="H291" s="12">
        <f>'[1]9.ведомства'!I226</f>
        <v>0</v>
      </c>
      <c r="I291" s="12">
        <f>'[1]9.ведомства'!J226</f>
        <v>0</v>
      </c>
      <c r="J291" s="12">
        <f>'[1]9.ведомства'!K226</f>
        <v>100000</v>
      </c>
      <c r="K291" s="12">
        <f>'[1]9.ведомства'!L226</f>
        <v>0</v>
      </c>
    </row>
    <row r="292" spans="1:11" ht="38.25" x14ac:dyDescent="0.25">
      <c r="A292" s="14" t="s">
        <v>30</v>
      </c>
      <c r="B292" s="10" t="s">
        <v>55</v>
      </c>
      <c r="C292" s="10" t="s">
        <v>287</v>
      </c>
      <c r="D292" s="10" t="s">
        <v>31</v>
      </c>
      <c r="E292" s="11"/>
      <c r="F292" s="12">
        <f t="shared" ref="F292:K292" si="127">F293</f>
        <v>22457188.98</v>
      </c>
      <c r="G292" s="12">
        <f t="shared" si="127"/>
        <v>0</v>
      </c>
      <c r="H292" s="12">
        <f t="shared" si="127"/>
        <v>2887482.34</v>
      </c>
      <c r="I292" s="12">
        <f t="shared" si="127"/>
        <v>0</v>
      </c>
      <c r="J292" s="12">
        <f t="shared" si="127"/>
        <v>25344671.319999997</v>
      </c>
      <c r="K292" s="12">
        <f t="shared" si="127"/>
        <v>0</v>
      </c>
    </row>
    <row r="293" spans="1:11" ht="51" x14ac:dyDescent="0.25">
      <c r="A293" s="14" t="s">
        <v>306</v>
      </c>
      <c r="B293" s="10" t="s">
        <v>55</v>
      </c>
      <c r="C293" s="10" t="s">
        <v>287</v>
      </c>
      <c r="D293" s="10" t="s">
        <v>57</v>
      </c>
      <c r="E293" s="11"/>
      <c r="F293" s="12">
        <f t="shared" ref="F293:K293" si="128">F294+F297</f>
        <v>22457188.98</v>
      </c>
      <c r="G293" s="12">
        <f t="shared" si="128"/>
        <v>0</v>
      </c>
      <c r="H293" s="12">
        <f t="shared" si="128"/>
        <v>2887482.34</v>
      </c>
      <c r="I293" s="12">
        <f t="shared" si="128"/>
        <v>0</v>
      </c>
      <c r="J293" s="12">
        <f t="shared" si="128"/>
        <v>25344671.319999997</v>
      </c>
      <c r="K293" s="12">
        <f t="shared" si="128"/>
        <v>0</v>
      </c>
    </row>
    <row r="294" spans="1:11" ht="25.5" x14ac:dyDescent="0.25">
      <c r="A294" s="14" t="s">
        <v>307</v>
      </c>
      <c r="B294" s="10" t="s">
        <v>55</v>
      </c>
      <c r="C294" s="10" t="s">
        <v>287</v>
      </c>
      <c r="D294" s="10" t="s">
        <v>308</v>
      </c>
      <c r="E294" s="11"/>
      <c r="F294" s="12">
        <f>F295</f>
        <v>573836.29</v>
      </c>
      <c r="G294" s="12">
        <f t="shared" ref="G294:K295" si="129">G295</f>
        <v>0</v>
      </c>
      <c r="H294" s="12">
        <f t="shared" si="129"/>
        <v>2286160</v>
      </c>
      <c r="I294" s="12">
        <f t="shared" si="129"/>
        <v>0</v>
      </c>
      <c r="J294" s="12">
        <f t="shared" si="129"/>
        <v>2859996.29</v>
      </c>
      <c r="K294" s="12">
        <f t="shared" si="129"/>
        <v>0</v>
      </c>
    </row>
    <row r="295" spans="1:11" ht="51" x14ac:dyDescent="0.25">
      <c r="A295" s="21" t="s">
        <v>309</v>
      </c>
      <c r="B295" s="10" t="s">
        <v>55</v>
      </c>
      <c r="C295" s="10" t="s">
        <v>287</v>
      </c>
      <c r="D295" s="10" t="s">
        <v>310</v>
      </c>
      <c r="E295" s="11"/>
      <c r="F295" s="12">
        <f>F296</f>
        <v>573836.29</v>
      </c>
      <c r="G295" s="12">
        <f t="shared" si="129"/>
        <v>0</v>
      </c>
      <c r="H295" s="12">
        <f t="shared" si="129"/>
        <v>2286160</v>
      </c>
      <c r="I295" s="12">
        <f t="shared" si="129"/>
        <v>0</v>
      </c>
      <c r="J295" s="12">
        <f t="shared" si="129"/>
        <v>2859996.29</v>
      </c>
      <c r="K295" s="12">
        <f t="shared" si="129"/>
        <v>0</v>
      </c>
    </row>
    <row r="296" spans="1:11" ht="25.5" x14ac:dyDescent="0.25">
      <c r="A296" s="14" t="s">
        <v>25</v>
      </c>
      <c r="B296" s="10" t="s">
        <v>55</v>
      </c>
      <c r="C296" s="10" t="s">
        <v>287</v>
      </c>
      <c r="D296" s="10" t="s">
        <v>310</v>
      </c>
      <c r="E296" s="10" t="s">
        <v>26</v>
      </c>
      <c r="F296" s="12">
        <f>'[1]9.ведомства'!G1364</f>
        <v>573836.29</v>
      </c>
      <c r="G296" s="12">
        <f>'[1]9.ведомства'!H1364</f>
        <v>0</v>
      </c>
      <c r="H296" s="12">
        <f>'[1]9.ведомства'!I1364</f>
        <v>2286160</v>
      </c>
      <c r="I296" s="12">
        <f>'[1]9.ведомства'!J1364</f>
        <v>0</v>
      </c>
      <c r="J296" s="12">
        <f>'[1]9.ведомства'!K1364</f>
        <v>2859996.29</v>
      </c>
      <c r="K296" s="12">
        <f>'[1]9.ведомства'!L1364</f>
        <v>0</v>
      </c>
    </row>
    <row r="297" spans="1:11" ht="51" x14ac:dyDescent="0.25">
      <c r="A297" s="14" t="s">
        <v>120</v>
      </c>
      <c r="B297" s="10" t="s">
        <v>55</v>
      </c>
      <c r="C297" s="10" t="s">
        <v>287</v>
      </c>
      <c r="D297" s="10" t="s">
        <v>121</v>
      </c>
      <c r="E297" s="11"/>
      <c r="F297" s="12">
        <f>F298+F300</f>
        <v>21883352.690000001</v>
      </c>
      <c r="G297" s="12">
        <f t="shared" ref="G297:K297" si="130">G298+G300</f>
        <v>0</v>
      </c>
      <c r="H297" s="12">
        <f t="shared" si="130"/>
        <v>601322.34</v>
      </c>
      <c r="I297" s="12">
        <f t="shared" si="130"/>
        <v>0</v>
      </c>
      <c r="J297" s="12">
        <f t="shared" si="130"/>
        <v>22484675.029999997</v>
      </c>
      <c r="K297" s="12">
        <f t="shared" si="130"/>
        <v>0</v>
      </c>
    </row>
    <row r="298" spans="1:11" ht="63.75" x14ac:dyDescent="0.25">
      <c r="A298" s="14" t="s">
        <v>27</v>
      </c>
      <c r="B298" s="10" t="s">
        <v>55</v>
      </c>
      <c r="C298" s="10" t="s">
        <v>287</v>
      </c>
      <c r="D298" s="10" t="s">
        <v>311</v>
      </c>
      <c r="E298" s="11"/>
      <c r="F298" s="12">
        <f t="shared" ref="F298:K298" si="131">F299</f>
        <v>570728</v>
      </c>
      <c r="G298" s="12">
        <f t="shared" si="131"/>
        <v>0</v>
      </c>
      <c r="H298" s="12">
        <f t="shared" si="131"/>
        <v>0</v>
      </c>
      <c r="I298" s="12">
        <f t="shared" si="131"/>
        <v>0</v>
      </c>
      <c r="J298" s="12">
        <f t="shared" si="131"/>
        <v>570728</v>
      </c>
      <c r="K298" s="12">
        <f t="shared" si="131"/>
        <v>0</v>
      </c>
    </row>
    <row r="299" spans="1:11" ht="76.5" x14ac:dyDescent="0.25">
      <c r="A299" s="14" t="s">
        <v>22</v>
      </c>
      <c r="B299" s="10" t="s">
        <v>55</v>
      </c>
      <c r="C299" s="10" t="s">
        <v>287</v>
      </c>
      <c r="D299" s="10" t="s">
        <v>311</v>
      </c>
      <c r="E299" s="11">
        <v>100</v>
      </c>
      <c r="F299" s="12">
        <f>'[1]9.ведомства'!G1367</f>
        <v>570728</v>
      </c>
      <c r="G299" s="12">
        <f>'[1]9.ведомства'!H1367</f>
        <v>0</v>
      </c>
      <c r="H299" s="12">
        <f>'[1]9.ведомства'!I1367</f>
        <v>0</v>
      </c>
      <c r="I299" s="12">
        <f>'[1]9.ведомства'!J1367</f>
        <v>0</v>
      </c>
      <c r="J299" s="12">
        <f>'[1]9.ведомства'!K1367</f>
        <v>570728</v>
      </c>
      <c r="K299" s="12">
        <f>'[1]9.ведомства'!L1367</f>
        <v>0</v>
      </c>
    </row>
    <row r="300" spans="1:11" ht="51" x14ac:dyDescent="0.25">
      <c r="A300" s="14" t="s">
        <v>122</v>
      </c>
      <c r="B300" s="10" t="s">
        <v>55</v>
      </c>
      <c r="C300" s="10" t="s">
        <v>287</v>
      </c>
      <c r="D300" s="10" t="s">
        <v>123</v>
      </c>
      <c r="E300" s="11"/>
      <c r="F300" s="12">
        <f t="shared" ref="F300:K300" si="132">SUM(F301:F303)</f>
        <v>21312624.690000001</v>
      </c>
      <c r="G300" s="12">
        <f t="shared" si="132"/>
        <v>0</v>
      </c>
      <c r="H300" s="12">
        <f t="shared" si="132"/>
        <v>601322.34</v>
      </c>
      <c r="I300" s="12">
        <f t="shared" si="132"/>
        <v>0</v>
      </c>
      <c r="J300" s="12">
        <f t="shared" si="132"/>
        <v>21913947.029999997</v>
      </c>
      <c r="K300" s="12">
        <f t="shared" si="132"/>
        <v>0</v>
      </c>
    </row>
    <row r="301" spans="1:11" ht="76.5" x14ac:dyDescent="0.25">
      <c r="A301" s="14" t="s">
        <v>22</v>
      </c>
      <c r="B301" s="10" t="s">
        <v>55</v>
      </c>
      <c r="C301" s="10" t="s">
        <v>287</v>
      </c>
      <c r="D301" s="10" t="s">
        <v>123</v>
      </c>
      <c r="E301" s="11">
        <v>100</v>
      </c>
      <c r="F301" s="12">
        <f>'[1]9.ведомства'!G1371</f>
        <v>19119046.699999999</v>
      </c>
      <c r="G301" s="12">
        <f>'[1]9.ведомства'!H1371</f>
        <v>0</v>
      </c>
      <c r="H301" s="12">
        <f>'[1]9.ведомства'!I1371</f>
        <v>191722.33</v>
      </c>
      <c r="I301" s="12">
        <f>'[1]9.ведомства'!J1371</f>
        <v>0</v>
      </c>
      <c r="J301" s="12">
        <f>'[1]9.ведомства'!K1371</f>
        <v>19310769.029999997</v>
      </c>
      <c r="K301" s="12">
        <f>'[1]9.ведомства'!L1371</f>
        <v>0</v>
      </c>
    </row>
    <row r="302" spans="1:11" ht="25.5" x14ac:dyDescent="0.25">
      <c r="A302" s="14" t="s">
        <v>25</v>
      </c>
      <c r="B302" s="10" t="s">
        <v>55</v>
      </c>
      <c r="C302" s="10" t="s">
        <v>287</v>
      </c>
      <c r="D302" s="10" t="s">
        <v>123</v>
      </c>
      <c r="E302" s="11">
        <v>200</v>
      </c>
      <c r="F302" s="12">
        <f>'[1]9.ведомства'!G1372</f>
        <v>2179569.83</v>
      </c>
      <c r="G302" s="12">
        <f>'[1]9.ведомства'!H1372</f>
        <v>0</v>
      </c>
      <c r="H302" s="12">
        <f>'[1]9.ведомства'!I1372</f>
        <v>409600.01</v>
      </c>
      <c r="I302" s="12">
        <f>'[1]9.ведомства'!J1372</f>
        <v>0</v>
      </c>
      <c r="J302" s="12">
        <f>'[1]9.ведомства'!K1372</f>
        <v>2589169.84</v>
      </c>
      <c r="K302" s="12">
        <f>'[1]9.ведомства'!L1372</f>
        <v>0</v>
      </c>
    </row>
    <row r="303" spans="1:11" x14ac:dyDescent="0.25">
      <c r="A303" s="14" t="s">
        <v>61</v>
      </c>
      <c r="B303" s="10" t="s">
        <v>55</v>
      </c>
      <c r="C303" s="10" t="s">
        <v>287</v>
      </c>
      <c r="D303" s="10" t="s">
        <v>123</v>
      </c>
      <c r="E303" s="11">
        <v>800</v>
      </c>
      <c r="F303" s="12">
        <f>'[1]9.ведомства'!G1373</f>
        <v>14008.16</v>
      </c>
      <c r="G303" s="12">
        <f>'[1]9.ведомства'!H1373</f>
        <v>0</v>
      </c>
      <c r="H303" s="12">
        <f>'[1]9.ведомства'!I1373</f>
        <v>0</v>
      </c>
      <c r="I303" s="12">
        <f>'[1]9.ведомства'!J1373</f>
        <v>0</v>
      </c>
      <c r="J303" s="12">
        <f>'[1]9.ведомства'!K1373</f>
        <v>14008.16</v>
      </c>
      <c r="K303" s="12">
        <f>'[1]9.ведомства'!L1373</f>
        <v>0</v>
      </c>
    </row>
    <row r="304" spans="1:11" x14ac:dyDescent="0.25">
      <c r="A304" s="13" t="s">
        <v>16</v>
      </c>
      <c r="B304" s="10" t="s">
        <v>55</v>
      </c>
      <c r="C304" s="10" t="s">
        <v>287</v>
      </c>
      <c r="D304" s="10" t="s">
        <v>17</v>
      </c>
      <c r="E304" s="11"/>
      <c r="F304" s="12">
        <f>F305</f>
        <v>3852813</v>
      </c>
      <c r="G304" s="12">
        <f t="shared" ref="G304:K306" si="133">G305</f>
        <v>43813</v>
      </c>
      <c r="H304" s="12">
        <f t="shared" si="133"/>
        <v>0</v>
      </c>
      <c r="I304" s="12">
        <f t="shared" si="133"/>
        <v>0</v>
      </c>
      <c r="J304" s="12">
        <f t="shared" si="133"/>
        <v>3852813</v>
      </c>
      <c r="K304" s="12">
        <f t="shared" si="133"/>
        <v>43813</v>
      </c>
    </row>
    <row r="305" spans="1:11" ht="38.25" x14ac:dyDescent="0.25">
      <c r="A305" s="13" t="s">
        <v>18</v>
      </c>
      <c r="B305" s="10" t="s">
        <v>55</v>
      </c>
      <c r="C305" s="10" t="s">
        <v>287</v>
      </c>
      <c r="D305" s="10" t="s">
        <v>19</v>
      </c>
      <c r="E305" s="11"/>
      <c r="F305" s="12">
        <f>F306+F308+F310</f>
        <v>3852813</v>
      </c>
      <c r="G305" s="12">
        <f t="shared" ref="G305:K305" si="134">G306+G308+G310</f>
        <v>43813</v>
      </c>
      <c r="H305" s="12">
        <f t="shared" si="134"/>
        <v>0</v>
      </c>
      <c r="I305" s="12">
        <f t="shared" si="134"/>
        <v>0</v>
      </c>
      <c r="J305" s="12">
        <f t="shared" si="134"/>
        <v>3852813</v>
      </c>
      <c r="K305" s="12">
        <f t="shared" si="134"/>
        <v>43813</v>
      </c>
    </row>
    <row r="306" spans="1:11" ht="102" x14ac:dyDescent="0.25">
      <c r="A306" s="14" t="s">
        <v>317</v>
      </c>
      <c r="B306" s="10" t="s">
        <v>55</v>
      </c>
      <c r="C306" s="10" t="s">
        <v>287</v>
      </c>
      <c r="D306" s="10" t="s">
        <v>318</v>
      </c>
      <c r="E306" s="11"/>
      <c r="F306" s="12">
        <f>F307</f>
        <v>43813</v>
      </c>
      <c r="G306" s="12">
        <f t="shared" si="133"/>
        <v>43813</v>
      </c>
      <c r="H306" s="12">
        <f t="shared" si="133"/>
        <v>0</v>
      </c>
      <c r="I306" s="12">
        <f t="shared" si="133"/>
        <v>0</v>
      </c>
      <c r="J306" s="12">
        <f t="shared" si="133"/>
        <v>43813</v>
      </c>
      <c r="K306" s="12">
        <f t="shared" si="133"/>
        <v>43813</v>
      </c>
    </row>
    <row r="307" spans="1:11" ht="76.5" x14ac:dyDescent="0.25">
      <c r="A307" s="14" t="s">
        <v>22</v>
      </c>
      <c r="B307" s="10" t="s">
        <v>55</v>
      </c>
      <c r="C307" s="10" t="s">
        <v>287</v>
      </c>
      <c r="D307" s="10" t="s">
        <v>318</v>
      </c>
      <c r="E307" s="11">
        <v>100</v>
      </c>
      <c r="F307" s="12">
        <f>'[1]9.ведомства'!G230</f>
        <v>43813</v>
      </c>
      <c r="G307" s="12">
        <f>'[1]9.ведомства'!H230</f>
        <v>43813</v>
      </c>
      <c r="H307" s="12">
        <f>'[1]9.ведомства'!I230</f>
        <v>0</v>
      </c>
      <c r="I307" s="12">
        <f>'[1]9.ведомства'!J230</f>
        <v>0</v>
      </c>
      <c r="J307" s="12">
        <f>'[1]9.ведомства'!K230</f>
        <v>43813</v>
      </c>
      <c r="K307" s="12">
        <f>'[1]9.ведомства'!L230</f>
        <v>43813</v>
      </c>
    </row>
    <row r="308" spans="1:11" ht="38.25" x14ac:dyDescent="0.25">
      <c r="A308" s="30" t="s">
        <v>319</v>
      </c>
      <c r="B308" s="10" t="s">
        <v>55</v>
      </c>
      <c r="C308" s="10" t="s">
        <v>287</v>
      </c>
      <c r="D308" s="10" t="s">
        <v>320</v>
      </c>
      <c r="E308" s="11"/>
      <c r="F308" s="12">
        <f t="shared" ref="F308:K308" si="135">F309</f>
        <v>1436685</v>
      </c>
      <c r="G308" s="12">
        <f t="shared" si="135"/>
        <v>0</v>
      </c>
      <c r="H308" s="12">
        <f t="shared" si="135"/>
        <v>0</v>
      </c>
      <c r="I308" s="12">
        <f t="shared" si="135"/>
        <v>0</v>
      </c>
      <c r="J308" s="12">
        <f t="shared" si="135"/>
        <v>1436685</v>
      </c>
      <c r="K308" s="12">
        <f t="shared" si="135"/>
        <v>0</v>
      </c>
    </row>
    <row r="309" spans="1:11" ht="25.5" x14ac:dyDescent="0.25">
      <c r="A309" s="14" t="s">
        <v>25</v>
      </c>
      <c r="B309" s="10" t="s">
        <v>55</v>
      </c>
      <c r="C309" s="10" t="s">
        <v>287</v>
      </c>
      <c r="D309" s="10" t="s">
        <v>320</v>
      </c>
      <c r="E309" s="11">
        <v>200</v>
      </c>
      <c r="F309" s="12">
        <f>'[1]9.ведомства'!G234</f>
        <v>1436685</v>
      </c>
      <c r="G309" s="12">
        <f>'[1]9.ведомства'!H234</f>
        <v>0</v>
      </c>
      <c r="H309" s="12">
        <f>'[1]9.ведомства'!I234</f>
        <v>0</v>
      </c>
      <c r="I309" s="12">
        <f>'[1]9.ведомства'!J234</f>
        <v>0</v>
      </c>
      <c r="J309" s="12">
        <f>'[1]9.ведомства'!K234</f>
        <v>1436685</v>
      </c>
      <c r="K309" s="12">
        <f>'[1]9.ведомства'!L234</f>
        <v>0</v>
      </c>
    </row>
    <row r="310" spans="1:11" ht="51" x14ac:dyDescent="0.25">
      <c r="A310" s="21" t="s">
        <v>321</v>
      </c>
      <c r="B310" s="10" t="s">
        <v>55</v>
      </c>
      <c r="C310" s="10" t="s">
        <v>287</v>
      </c>
      <c r="D310" s="10" t="s">
        <v>322</v>
      </c>
      <c r="E310" s="11"/>
      <c r="F310" s="12">
        <f t="shared" ref="F310:K310" si="136">F311</f>
        <v>2372315</v>
      </c>
      <c r="G310" s="12">
        <f t="shared" si="136"/>
        <v>0</v>
      </c>
      <c r="H310" s="12">
        <f t="shared" si="136"/>
        <v>0</v>
      </c>
      <c r="I310" s="12">
        <f t="shared" si="136"/>
        <v>0</v>
      </c>
      <c r="J310" s="12">
        <f t="shared" si="136"/>
        <v>2372315</v>
      </c>
      <c r="K310" s="12">
        <f t="shared" si="136"/>
        <v>0</v>
      </c>
    </row>
    <row r="311" spans="1:11" ht="25.5" x14ac:dyDescent="0.25">
      <c r="A311" s="14" t="s">
        <v>25</v>
      </c>
      <c r="B311" s="10" t="s">
        <v>55</v>
      </c>
      <c r="C311" s="10" t="s">
        <v>287</v>
      </c>
      <c r="D311" s="10" t="s">
        <v>322</v>
      </c>
      <c r="E311" s="11">
        <v>200</v>
      </c>
      <c r="F311" s="12">
        <f>'[1]9.ведомства'!G236</f>
        <v>2372315</v>
      </c>
      <c r="G311" s="12">
        <f>'[1]9.ведомства'!H236</f>
        <v>0</v>
      </c>
      <c r="H311" s="12">
        <f>'[1]9.ведомства'!I236</f>
        <v>0</v>
      </c>
      <c r="I311" s="12">
        <f>'[1]9.ведомства'!J236</f>
        <v>0</v>
      </c>
      <c r="J311" s="12">
        <f>'[1]9.ведомства'!K236</f>
        <v>2372315</v>
      </c>
      <c r="K311" s="12">
        <f>'[1]9.ведомства'!L236</f>
        <v>0</v>
      </c>
    </row>
    <row r="312" spans="1:11" x14ac:dyDescent="0.25">
      <c r="A312" s="14" t="s">
        <v>323</v>
      </c>
      <c r="B312" s="11" t="s">
        <v>79</v>
      </c>
      <c r="C312" s="10" t="s">
        <v>2</v>
      </c>
      <c r="D312" s="10"/>
      <c r="E312" s="10"/>
      <c r="F312" s="12">
        <f>F313+F328+F350+F407</f>
        <v>185775183.34999999</v>
      </c>
      <c r="G312" s="12">
        <f>G313+G328+G350+G407</f>
        <v>35181278.049999997</v>
      </c>
      <c r="H312" s="12">
        <f>H313+H328+H350+H407</f>
        <v>0</v>
      </c>
      <c r="I312" s="12">
        <f>I313+I328+I350+I407</f>
        <v>0</v>
      </c>
      <c r="J312" s="12">
        <f>J313+J328+J350+J407</f>
        <v>185775183.34999999</v>
      </c>
      <c r="K312" s="12">
        <f>K313+K328+K350+K407</f>
        <v>35181278.049999997</v>
      </c>
    </row>
    <row r="313" spans="1:11" x14ac:dyDescent="0.25">
      <c r="A313" s="14" t="s">
        <v>324</v>
      </c>
      <c r="B313" s="11" t="s">
        <v>79</v>
      </c>
      <c r="C313" s="10" t="s">
        <v>13</v>
      </c>
      <c r="D313" s="10"/>
      <c r="E313" s="10"/>
      <c r="F313" s="12">
        <f>F314</f>
        <v>37411293.039999999</v>
      </c>
      <c r="G313" s="12">
        <f t="shared" ref="G313:K314" si="137">G314</f>
        <v>11982778.050000001</v>
      </c>
      <c r="H313" s="12">
        <f t="shared" si="137"/>
        <v>0</v>
      </c>
      <c r="I313" s="12">
        <f t="shared" si="137"/>
        <v>0</v>
      </c>
      <c r="J313" s="12">
        <f t="shared" si="137"/>
        <v>37411293.039999999</v>
      </c>
      <c r="K313" s="12">
        <f t="shared" si="137"/>
        <v>11982778.050000001</v>
      </c>
    </row>
    <row r="314" spans="1:11" ht="38.25" x14ac:dyDescent="0.25">
      <c r="A314" s="14" t="s">
        <v>325</v>
      </c>
      <c r="B314" s="10" t="s">
        <v>79</v>
      </c>
      <c r="C314" s="10" t="s">
        <v>13</v>
      </c>
      <c r="D314" s="10" t="s">
        <v>226</v>
      </c>
      <c r="E314" s="10"/>
      <c r="F314" s="12">
        <f>F315</f>
        <v>37411293.039999999</v>
      </c>
      <c r="G314" s="12">
        <f t="shared" si="137"/>
        <v>11982778.050000001</v>
      </c>
      <c r="H314" s="12">
        <f t="shared" si="137"/>
        <v>0</v>
      </c>
      <c r="I314" s="12">
        <f t="shared" si="137"/>
        <v>0</v>
      </c>
      <c r="J314" s="12">
        <f t="shared" si="137"/>
        <v>37411293.039999999</v>
      </c>
      <c r="K314" s="12">
        <f t="shared" si="137"/>
        <v>11982778.050000001</v>
      </c>
    </row>
    <row r="315" spans="1:11" ht="25.5" x14ac:dyDescent="0.25">
      <c r="A315" s="14" t="s">
        <v>326</v>
      </c>
      <c r="B315" s="10" t="s">
        <v>79</v>
      </c>
      <c r="C315" s="10" t="s">
        <v>13</v>
      </c>
      <c r="D315" s="10" t="s">
        <v>327</v>
      </c>
      <c r="E315" s="10"/>
      <c r="F315" s="12">
        <f t="shared" ref="F315:K315" si="138">F316+F325</f>
        <v>37411293.039999999</v>
      </c>
      <c r="G315" s="12">
        <f t="shared" si="138"/>
        <v>11982778.050000001</v>
      </c>
      <c r="H315" s="12">
        <f t="shared" si="138"/>
        <v>0</v>
      </c>
      <c r="I315" s="12">
        <f t="shared" si="138"/>
        <v>0</v>
      </c>
      <c r="J315" s="12">
        <f t="shared" si="138"/>
        <v>37411293.039999999</v>
      </c>
      <c r="K315" s="12">
        <f t="shared" si="138"/>
        <v>11982778.050000001</v>
      </c>
    </row>
    <row r="316" spans="1:11" ht="38.25" x14ac:dyDescent="0.25">
      <c r="A316" s="14" t="s">
        <v>328</v>
      </c>
      <c r="B316" s="10" t="s">
        <v>79</v>
      </c>
      <c r="C316" s="10" t="s">
        <v>13</v>
      </c>
      <c r="D316" s="10" t="s">
        <v>329</v>
      </c>
      <c r="E316" s="10"/>
      <c r="F316" s="12">
        <f t="shared" ref="F316:K316" si="139">F319+F321+F317+F323</f>
        <v>33111293.039999999</v>
      </c>
      <c r="G316" s="12">
        <f t="shared" si="139"/>
        <v>11982778.050000001</v>
      </c>
      <c r="H316" s="12">
        <f t="shared" si="139"/>
        <v>0</v>
      </c>
      <c r="I316" s="12">
        <f t="shared" si="139"/>
        <v>0</v>
      </c>
      <c r="J316" s="12">
        <f t="shared" si="139"/>
        <v>33111293.039999999</v>
      </c>
      <c r="K316" s="12">
        <f t="shared" si="139"/>
        <v>11982778.050000001</v>
      </c>
    </row>
    <row r="317" spans="1:11" ht="51" x14ac:dyDescent="0.25">
      <c r="A317" s="14" t="s">
        <v>330</v>
      </c>
      <c r="B317" s="10" t="s">
        <v>79</v>
      </c>
      <c r="C317" s="10" t="s">
        <v>13</v>
      </c>
      <c r="D317" s="10" t="s">
        <v>331</v>
      </c>
      <c r="E317" s="10"/>
      <c r="F317" s="12">
        <f t="shared" ref="F317:K317" si="140">F318</f>
        <v>11982778.050000001</v>
      </c>
      <c r="G317" s="12">
        <f t="shared" si="140"/>
        <v>11982778.050000001</v>
      </c>
      <c r="H317" s="12">
        <f t="shared" si="140"/>
        <v>0</v>
      </c>
      <c r="I317" s="12">
        <f t="shared" si="140"/>
        <v>0</v>
      </c>
      <c r="J317" s="12">
        <f t="shared" si="140"/>
        <v>11982778.050000001</v>
      </c>
      <c r="K317" s="12">
        <f t="shared" si="140"/>
        <v>11982778.050000001</v>
      </c>
    </row>
    <row r="318" spans="1:11" ht="25.5" x14ac:dyDescent="0.25">
      <c r="A318" s="14" t="s">
        <v>25</v>
      </c>
      <c r="B318" s="10" t="s">
        <v>79</v>
      </c>
      <c r="C318" s="10" t="s">
        <v>13</v>
      </c>
      <c r="D318" s="10" t="s">
        <v>331</v>
      </c>
      <c r="E318" s="10" t="s">
        <v>26</v>
      </c>
      <c r="F318" s="12">
        <f>'[1]9.ведомства'!G1387</f>
        <v>11982778.050000001</v>
      </c>
      <c r="G318" s="12">
        <f>'[1]9.ведомства'!H1387</f>
        <v>11982778.050000001</v>
      </c>
      <c r="H318" s="12">
        <f>'[1]9.ведомства'!I1387</f>
        <v>0</v>
      </c>
      <c r="I318" s="12"/>
      <c r="J318" s="12">
        <f>'[1]9.ведомства'!K1387</f>
        <v>11982778.050000001</v>
      </c>
      <c r="K318" s="12">
        <f>'[1]9.ведомства'!L1387</f>
        <v>11982778.050000001</v>
      </c>
    </row>
    <row r="319" spans="1:11" ht="51" x14ac:dyDescent="0.25">
      <c r="A319" s="15" t="s">
        <v>332</v>
      </c>
      <c r="B319" s="10" t="s">
        <v>79</v>
      </c>
      <c r="C319" s="10" t="s">
        <v>13</v>
      </c>
      <c r="D319" s="10" t="s">
        <v>333</v>
      </c>
      <c r="E319" s="10"/>
      <c r="F319" s="12">
        <f t="shared" ref="F319:K319" si="141">F320</f>
        <v>1941739.17</v>
      </c>
      <c r="G319" s="12">
        <f t="shared" si="141"/>
        <v>0</v>
      </c>
      <c r="H319" s="12">
        <f t="shared" si="141"/>
        <v>0</v>
      </c>
      <c r="I319" s="12">
        <f t="shared" si="141"/>
        <v>0</v>
      </c>
      <c r="J319" s="12">
        <f t="shared" si="141"/>
        <v>1941739.17</v>
      </c>
      <c r="K319" s="12">
        <f t="shared" si="141"/>
        <v>0</v>
      </c>
    </row>
    <row r="320" spans="1:11" ht="25.5" x14ac:dyDescent="0.25">
      <c r="A320" s="14" t="s">
        <v>25</v>
      </c>
      <c r="B320" s="10" t="s">
        <v>79</v>
      </c>
      <c r="C320" s="10" t="s">
        <v>13</v>
      </c>
      <c r="D320" s="10" t="s">
        <v>333</v>
      </c>
      <c r="E320" s="10" t="s">
        <v>26</v>
      </c>
      <c r="F320" s="12">
        <f>'[1]9.ведомства'!G1389</f>
        <v>1941739.17</v>
      </c>
      <c r="G320" s="12">
        <f>'[1]9.ведомства'!H1389</f>
        <v>0</v>
      </c>
      <c r="H320" s="12">
        <f>'[1]9.ведомства'!I1389</f>
        <v>0</v>
      </c>
      <c r="I320" s="12">
        <f>'[1]9.ведомства'!J1389</f>
        <v>0</v>
      </c>
      <c r="J320" s="12">
        <f>'[1]9.ведомства'!K1389</f>
        <v>1941739.17</v>
      </c>
      <c r="K320" s="12">
        <f>'[1]9.ведомства'!L1389</f>
        <v>0</v>
      </c>
    </row>
    <row r="321" spans="1:11" ht="30" customHeight="1" x14ac:dyDescent="0.25">
      <c r="A321" s="15" t="s">
        <v>334</v>
      </c>
      <c r="B321" s="10" t="s">
        <v>79</v>
      </c>
      <c r="C321" s="10" t="s">
        <v>13</v>
      </c>
      <c r="D321" s="10" t="s">
        <v>335</v>
      </c>
      <c r="E321" s="10"/>
      <c r="F321" s="12">
        <f t="shared" ref="F321:K321" si="142">F322</f>
        <v>1000000</v>
      </c>
      <c r="G321" s="12">
        <f t="shared" si="142"/>
        <v>0</v>
      </c>
      <c r="H321" s="12">
        <f t="shared" si="142"/>
        <v>0</v>
      </c>
      <c r="I321" s="12">
        <f t="shared" si="142"/>
        <v>0</v>
      </c>
      <c r="J321" s="12">
        <f t="shared" si="142"/>
        <v>1000000</v>
      </c>
      <c r="K321" s="12">
        <f t="shared" si="142"/>
        <v>0</v>
      </c>
    </row>
    <row r="322" spans="1:11" ht="25.5" x14ac:dyDescent="0.25">
      <c r="A322" s="14" t="s">
        <v>25</v>
      </c>
      <c r="B322" s="10" t="s">
        <v>79</v>
      </c>
      <c r="C322" s="10" t="s">
        <v>13</v>
      </c>
      <c r="D322" s="10" t="s">
        <v>335</v>
      </c>
      <c r="E322" s="10" t="s">
        <v>26</v>
      </c>
      <c r="F322" s="12">
        <f>'[1]9.ведомства'!G1044</f>
        <v>1000000</v>
      </c>
      <c r="G322" s="12">
        <f>'[1]9.ведомства'!H1044</f>
        <v>0</v>
      </c>
      <c r="H322" s="12">
        <f>'[1]9.ведомства'!I1044</f>
        <v>0</v>
      </c>
      <c r="I322" s="12">
        <f>'[1]9.ведомства'!J1044</f>
        <v>0</v>
      </c>
      <c r="J322" s="12">
        <f>'[1]9.ведомства'!K1044</f>
        <v>1000000</v>
      </c>
      <c r="K322" s="12">
        <f>'[1]9.ведомства'!L1044</f>
        <v>0</v>
      </c>
    </row>
    <row r="323" spans="1:11" ht="38.25" x14ac:dyDescent="0.25">
      <c r="A323" s="14" t="s">
        <v>336</v>
      </c>
      <c r="B323" s="10" t="s">
        <v>79</v>
      </c>
      <c r="C323" s="10" t="s">
        <v>13</v>
      </c>
      <c r="D323" s="10" t="s">
        <v>337</v>
      </c>
      <c r="E323" s="10"/>
      <c r="F323" s="12">
        <f t="shared" ref="F323:K323" si="143">F324</f>
        <v>18186775.819999997</v>
      </c>
      <c r="G323" s="12">
        <f t="shared" si="143"/>
        <v>0</v>
      </c>
      <c r="H323" s="12">
        <f t="shared" si="143"/>
        <v>0</v>
      </c>
      <c r="I323" s="12">
        <f t="shared" si="143"/>
        <v>0</v>
      </c>
      <c r="J323" s="12">
        <f t="shared" si="143"/>
        <v>18186775.819999997</v>
      </c>
      <c r="K323" s="12">
        <f t="shared" si="143"/>
        <v>0</v>
      </c>
    </row>
    <row r="324" spans="1:11" ht="25.5" x14ac:dyDescent="0.25">
      <c r="A324" s="14" t="s">
        <v>25</v>
      </c>
      <c r="B324" s="10" t="s">
        <v>79</v>
      </c>
      <c r="C324" s="10" t="s">
        <v>13</v>
      </c>
      <c r="D324" s="10" t="s">
        <v>337</v>
      </c>
      <c r="E324" s="10" t="s">
        <v>26</v>
      </c>
      <c r="F324" s="12">
        <f>'[1]9.ведомства'!G1391</f>
        <v>18186775.819999997</v>
      </c>
      <c r="G324" s="12">
        <f>'[1]9.ведомства'!H1391</f>
        <v>0</v>
      </c>
      <c r="H324" s="12">
        <f>'[1]9.ведомства'!I1391</f>
        <v>0</v>
      </c>
      <c r="I324" s="12">
        <f>'[1]9.ведомства'!J1391</f>
        <v>0</v>
      </c>
      <c r="J324" s="12">
        <f>'[1]9.ведомства'!K1391</f>
        <v>18186775.819999997</v>
      </c>
      <c r="K324" s="12">
        <f>'[1]9.ведомства'!L1391</f>
        <v>0</v>
      </c>
    </row>
    <row r="325" spans="1:11" ht="38.25" x14ac:dyDescent="0.25">
      <c r="A325" s="14" t="s">
        <v>338</v>
      </c>
      <c r="B325" s="10" t="s">
        <v>79</v>
      </c>
      <c r="C325" s="10" t="s">
        <v>13</v>
      </c>
      <c r="D325" s="10" t="s">
        <v>339</v>
      </c>
      <c r="E325" s="10"/>
      <c r="F325" s="12">
        <f>F326</f>
        <v>4300000</v>
      </c>
      <c r="G325" s="12">
        <f t="shared" ref="G325:K325" si="144">G326</f>
        <v>0</v>
      </c>
      <c r="H325" s="12">
        <f t="shared" si="144"/>
        <v>0</v>
      </c>
      <c r="I325" s="12">
        <f t="shared" si="144"/>
        <v>0</v>
      </c>
      <c r="J325" s="12">
        <f t="shared" si="144"/>
        <v>4300000</v>
      </c>
      <c r="K325" s="12">
        <f t="shared" si="144"/>
        <v>0</v>
      </c>
    </row>
    <row r="326" spans="1:11" ht="25.5" x14ac:dyDescent="0.25">
      <c r="A326" s="14" t="s">
        <v>340</v>
      </c>
      <c r="B326" s="10" t="s">
        <v>79</v>
      </c>
      <c r="C326" s="10" t="s">
        <v>13</v>
      </c>
      <c r="D326" s="10" t="s">
        <v>341</v>
      </c>
      <c r="E326" s="10"/>
      <c r="F326" s="12">
        <f t="shared" ref="F326:K326" si="145">F327</f>
        <v>4300000</v>
      </c>
      <c r="G326" s="12">
        <f t="shared" si="145"/>
        <v>0</v>
      </c>
      <c r="H326" s="12">
        <f t="shared" si="145"/>
        <v>0</v>
      </c>
      <c r="I326" s="12">
        <f t="shared" si="145"/>
        <v>0</v>
      </c>
      <c r="J326" s="12">
        <f t="shared" si="145"/>
        <v>4300000</v>
      </c>
      <c r="K326" s="12">
        <f t="shared" si="145"/>
        <v>0</v>
      </c>
    </row>
    <row r="327" spans="1:11" ht="25.5" x14ac:dyDescent="0.25">
      <c r="A327" s="14" t="s">
        <v>25</v>
      </c>
      <c r="B327" s="10" t="s">
        <v>79</v>
      </c>
      <c r="C327" s="10" t="s">
        <v>13</v>
      </c>
      <c r="D327" s="10" t="s">
        <v>341</v>
      </c>
      <c r="E327" s="10" t="s">
        <v>26</v>
      </c>
      <c r="F327" s="12">
        <f>'[1]9.ведомства'!G1394+'[1]9.ведомства'!G1047</f>
        <v>4300000</v>
      </c>
      <c r="G327" s="12">
        <f>'[1]9.ведомства'!H1394+'[1]9.ведомства'!H1047</f>
        <v>0</v>
      </c>
      <c r="H327" s="12">
        <f>'[1]9.ведомства'!I1394+'[1]9.ведомства'!I1047</f>
        <v>0</v>
      </c>
      <c r="I327" s="12">
        <f>'[1]9.ведомства'!J1394+'[1]9.ведомства'!J1047</f>
        <v>0</v>
      </c>
      <c r="J327" s="12">
        <f>'[1]9.ведомства'!K1394+'[1]9.ведомства'!K1047</f>
        <v>4300000</v>
      </c>
      <c r="K327" s="12">
        <f>'[1]9.ведомства'!L1394+'[1]9.ведомства'!L1047</f>
        <v>0</v>
      </c>
    </row>
    <row r="328" spans="1:11" x14ac:dyDescent="0.25">
      <c r="A328" s="14" t="s">
        <v>342</v>
      </c>
      <c r="B328" s="10" t="s">
        <v>79</v>
      </c>
      <c r="C328" s="10" t="s">
        <v>15</v>
      </c>
      <c r="D328" s="10"/>
      <c r="E328" s="10"/>
      <c r="F328" s="12">
        <f>F329</f>
        <v>20615307.460000001</v>
      </c>
      <c r="G328" s="12">
        <f t="shared" ref="G328:K328" si="146">G329</f>
        <v>0</v>
      </c>
      <c r="H328" s="12">
        <f t="shared" si="146"/>
        <v>-124846.91</v>
      </c>
      <c r="I328" s="12">
        <f t="shared" si="146"/>
        <v>0</v>
      </c>
      <c r="J328" s="12">
        <f t="shared" si="146"/>
        <v>20490460.550000001</v>
      </c>
      <c r="K328" s="12">
        <f t="shared" si="146"/>
        <v>0</v>
      </c>
    </row>
    <row r="329" spans="1:11" ht="38.25" x14ac:dyDescent="0.25">
      <c r="A329" s="14" t="s">
        <v>343</v>
      </c>
      <c r="B329" s="10" t="s">
        <v>79</v>
      </c>
      <c r="C329" s="10" t="s">
        <v>15</v>
      </c>
      <c r="D329" s="10" t="s">
        <v>226</v>
      </c>
      <c r="E329" s="10"/>
      <c r="F329" s="12">
        <f>F330+F339+F346</f>
        <v>20615307.460000001</v>
      </c>
      <c r="G329" s="12">
        <f>G330+G339+G346</f>
        <v>0</v>
      </c>
      <c r="H329" s="12">
        <f>H330+H339+H346</f>
        <v>-124846.91</v>
      </c>
      <c r="I329" s="12">
        <f>I330+I339+I346</f>
        <v>0</v>
      </c>
      <c r="J329" s="12">
        <f>J330+J339+J346</f>
        <v>20490460.550000001</v>
      </c>
      <c r="K329" s="12">
        <f>K330+K339+K346</f>
        <v>0</v>
      </c>
    </row>
    <row r="330" spans="1:11" ht="38.25" x14ac:dyDescent="0.25">
      <c r="A330" s="14" t="s">
        <v>344</v>
      </c>
      <c r="B330" s="10" t="s">
        <v>79</v>
      </c>
      <c r="C330" s="10" t="s">
        <v>15</v>
      </c>
      <c r="D330" s="10" t="s">
        <v>345</v>
      </c>
      <c r="E330" s="10"/>
      <c r="F330" s="12">
        <f>F331+F336</f>
        <v>5222500</v>
      </c>
      <c r="G330" s="12">
        <f>G331+G336</f>
        <v>0</v>
      </c>
      <c r="H330" s="12">
        <f>H331+H336</f>
        <v>0</v>
      </c>
      <c r="I330" s="12">
        <f>I331+I336</f>
        <v>0</v>
      </c>
      <c r="J330" s="12">
        <f>J331+J336</f>
        <v>5222500</v>
      </c>
      <c r="K330" s="12">
        <f>K331+K336</f>
        <v>0</v>
      </c>
    </row>
    <row r="331" spans="1:11" ht="76.5" x14ac:dyDescent="0.25">
      <c r="A331" s="14" t="s">
        <v>346</v>
      </c>
      <c r="B331" s="10" t="s">
        <v>79</v>
      </c>
      <c r="C331" s="10" t="s">
        <v>15</v>
      </c>
      <c r="D331" s="10" t="s">
        <v>347</v>
      </c>
      <c r="E331" s="10"/>
      <c r="F331" s="12">
        <f>F334+F332</f>
        <v>222500</v>
      </c>
      <c r="G331" s="12">
        <f t="shared" ref="G331:K331" si="147">G334+G332</f>
        <v>0</v>
      </c>
      <c r="H331" s="12">
        <f t="shared" si="147"/>
        <v>0</v>
      </c>
      <c r="I331" s="12">
        <f t="shared" si="147"/>
        <v>0</v>
      </c>
      <c r="J331" s="12">
        <f t="shared" si="147"/>
        <v>222500</v>
      </c>
      <c r="K331" s="12">
        <f t="shared" si="147"/>
        <v>0</v>
      </c>
    </row>
    <row r="332" spans="1:11" ht="38.25" x14ac:dyDescent="0.25">
      <c r="A332" s="24" t="s">
        <v>348</v>
      </c>
      <c r="B332" s="23" t="s">
        <v>79</v>
      </c>
      <c r="C332" s="23" t="s">
        <v>15</v>
      </c>
      <c r="D332" s="23" t="s">
        <v>349</v>
      </c>
      <c r="E332" s="10"/>
      <c r="F332" s="12">
        <f t="shared" ref="F332:K332" si="148">F333</f>
        <v>22500</v>
      </c>
      <c r="G332" s="12">
        <f t="shared" si="148"/>
        <v>0</v>
      </c>
      <c r="H332" s="12">
        <f t="shared" si="148"/>
        <v>0</v>
      </c>
      <c r="I332" s="12">
        <f t="shared" si="148"/>
        <v>0</v>
      </c>
      <c r="J332" s="12">
        <f t="shared" si="148"/>
        <v>22500</v>
      </c>
      <c r="K332" s="12">
        <f t="shared" si="148"/>
        <v>0</v>
      </c>
    </row>
    <row r="333" spans="1:11" ht="38.25" x14ac:dyDescent="0.25">
      <c r="A333" s="24" t="s">
        <v>124</v>
      </c>
      <c r="B333" s="23" t="s">
        <v>79</v>
      </c>
      <c r="C333" s="23" t="s">
        <v>15</v>
      </c>
      <c r="D333" s="23" t="s">
        <v>349</v>
      </c>
      <c r="E333" s="10" t="s">
        <v>26</v>
      </c>
      <c r="F333" s="12">
        <f>'[1]9.ведомства'!G1055</f>
        <v>22500</v>
      </c>
      <c r="G333" s="12">
        <f>'[1]9.ведомства'!H1055</f>
        <v>0</v>
      </c>
      <c r="H333" s="12">
        <f>'[1]9.ведомства'!I1055</f>
        <v>0</v>
      </c>
      <c r="I333" s="12">
        <f>'[1]9.ведомства'!J1055</f>
        <v>0</v>
      </c>
      <c r="J333" s="12">
        <f>'[1]9.ведомства'!K1055</f>
        <v>22500</v>
      </c>
      <c r="K333" s="12">
        <f>'[1]9.ведомства'!L1055</f>
        <v>0</v>
      </c>
    </row>
    <row r="334" spans="1:11" ht="51" x14ac:dyDescent="0.25">
      <c r="A334" s="15" t="s">
        <v>350</v>
      </c>
      <c r="B334" s="10" t="s">
        <v>79</v>
      </c>
      <c r="C334" s="10" t="s">
        <v>15</v>
      </c>
      <c r="D334" s="10" t="s">
        <v>351</v>
      </c>
      <c r="E334" s="10"/>
      <c r="F334" s="12">
        <f t="shared" ref="F334:K334" si="149">F335</f>
        <v>200000</v>
      </c>
      <c r="G334" s="12">
        <f t="shared" si="149"/>
        <v>0</v>
      </c>
      <c r="H334" s="12">
        <f t="shared" si="149"/>
        <v>0</v>
      </c>
      <c r="I334" s="12">
        <f t="shared" si="149"/>
        <v>0</v>
      </c>
      <c r="J334" s="12">
        <f t="shared" si="149"/>
        <v>200000</v>
      </c>
      <c r="K334" s="12">
        <f t="shared" si="149"/>
        <v>0</v>
      </c>
    </row>
    <row r="335" spans="1:11" ht="25.5" x14ac:dyDescent="0.25">
      <c r="A335" s="15" t="s">
        <v>73</v>
      </c>
      <c r="B335" s="10" t="s">
        <v>79</v>
      </c>
      <c r="C335" s="10" t="s">
        <v>15</v>
      </c>
      <c r="D335" s="10" t="s">
        <v>351</v>
      </c>
      <c r="E335" s="10" t="s">
        <v>352</v>
      </c>
      <c r="F335" s="12">
        <f>'[1]9.ведомства'!G1057</f>
        <v>200000</v>
      </c>
      <c r="G335" s="12">
        <f>'[1]9.ведомства'!H1057</f>
        <v>0</v>
      </c>
      <c r="H335" s="12">
        <f>'[1]9.ведомства'!I1057</f>
        <v>0</v>
      </c>
      <c r="I335" s="12">
        <f>'[1]9.ведомства'!J1057</f>
        <v>0</v>
      </c>
      <c r="J335" s="12">
        <f>'[1]9.ведомства'!K1057</f>
        <v>200000</v>
      </c>
      <c r="K335" s="12">
        <f>'[1]9.ведомства'!L1057</f>
        <v>0</v>
      </c>
    </row>
    <row r="336" spans="1:11" ht="63.75" x14ac:dyDescent="0.25">
      <c r="A336" s="15" t="s">
        <v>353</v>
      </c>
      <c r="B336" s="10" t="s">
        <v>79</v>
      </c>
      <c r="C336" s="10" t="s">
        <v>15</v>
      </c>
      <c r="D336" s="10" t="s">
        <v>354</v>
      </c>
      <c r="E336" s="10"/>
      <c r="F336" s="12">
        <f>F337</f>
        <v>5000000</v>
      </c>
      <c r="G336" s="12">
        <f t="shared" ref="G336:K337" si="150">G337</f>
        <v>0</v>
      </c>
      <c r="H336" s="12">
        <f t="shared" si="150"/>
        <v>0</v>
      </c>
      <c r="I336" s="12">
        <f t="shared" si="150"/>
        <v>0</v>
      </c>
      <c r="J336" s="12">
        <f t="shared" si="150"/>
        <v>5000000</v>
      </c>
      <c r="K336" s="12">
        <f t="shared" si="150"/>
        <v>0</v>
      </c>
    </row>
    <row r="337" spans="1:11" ht="25.5" x14ac:dyDescent="0.25">
      <c r="A337" s="24" t="s">
        <v>355</v>
      </c>
      <c r="B337" s="10" t="s">
        <v>79</v>
      </c>
      <c r="C337" s="10" t="s">
        <v>15</v>
      </c>
      <c r="D337" s="10" t="s">
        <v>356</v>
      </c>
      <c r="E337" s="10"/>
      <c r="F337" s="12">
        <f>F338</f>
        <v>5000000</v>
      </c>
      <c r="G337" s="12">
        <f t="shared" si="150"/>
        <v>0</v>
      </c>
      <c r="H337" s="12">
        <f t="shared" si="150"/>
        <v>0</v>
      </c>
      <c r="I337" s="12">
        <f t="shared" si="150"/>
        <v>0</v>
      </c>
      <c r="J337" s="12">
        <f t="shared" si="150"/>
        <v>5000000</v>
      </c>
      <c r="K337" s="12">
        <f t="shared" si="150"/>
        <v>0</v>
      </c>
    </row>
    <row r="338" spans="1:11" ht="25.5" x14ac:dyDescent="0.25">
      <c r="A338" s="14" t="s">
        <v>25</v>
      </c>
      <c r="B338" s="10" t="s">
        <v>79</v>
      </c>
      <c r="C338" s="10" t="s">
        <v>15</v>
      </c>
      <c r="D338" s="10" t="s">
        <v>356</v>
      </c>
      <c r="E338" s="10" t="s">
        <v>26</v>
      </c>
      <c r="F338" s="12">
        <f>'[1]9.ведомства'!G1062</f>
        <v>5000000</v>
      </c>
      <c r="G338" s="12">
        <f>'[1]9.ведомства'!H1062</f>
        <v>0</v>
      </c>
      <c r="H338" s="12">
        <f>'[1]9.ведомства'!I1062</f>
        <v>0</v>
      </c>
      <c r="I338" s="12">
        <f>'[1]9.ведомства'!J1062</f>
        <v>0</v>
      </c>
      <c r="J338" s="12">
        <f>'[1]9.ведомства'!K1062</f>
        <v>5000000</v>
      </c>
      <c r="K338" s="12">
        <f>'[1]9.ведомства'!L1062</f>
        <v>0</v>
      </c>
    </row>
    <row r="339" spans="1:11" ht="51" x14ac:dyDescent="0.25">
      <c r="A339" s="14" t="s">
        <v>357</v>
      </c>
      <c r="B339" s="10" t="s">
        <v>79</v>
      </c>
      <c r="C339" s="10" t="s">
        <v>15</v>
      </c>
      <c r="D339" s="10" t="s">
        <v>358</v>
      </c>
      <c r="E339" s="10"/>
      <c r="F339" s="12">
        <f t="shared" ref="F339:K339" si="151">F340+F343</f>
        <v>3263807.46</v>
      </c>
      <c r="G339" s="12">
        <f t="shared" si="151"/>
        <v>0</v>
      </c>
      <c r="H339" s="12">
        <f t="shared" si="151"/>
        <v>-124846.91</v>
      </c>
      <c r="I339" s="12">
        <f t="shared" si="151"/>
        <v>0</v>
      </c>
      <c r="J339" s="12">
        <f t="shared" si="151"/>
        <v>3138960.55</v>
      </c>
      <c r="K339" s="12">
        <f t="shared" si="151"/>
        <v>0</v>
      </c>
    </row>
    <row r="340" spans="1:11" ht="51" x14ac:dyDescent="0.25">
      <c r="A340" s="14" t="s">
        <v>359</v>
      </c>
      <c r="B340" s="10" t="s">
        <v>79</v>
      </c>
      <c r="C340" s="10" t="s">
        <v>15</v>
      </c>
      <c r="D340" s="10" t="s">
        <v>360</v>
      </c>
      <c r="E340" s="10"/>
      <c r="F340" s="12">
        <f>F341</f>
        <v>2263807.46</v>
      </c>
      <c r="G340" s="12">
        <f t="shared" ref="G340:K341" si="152">G341</f>
        <v>0</v>
      </c>
      <c r="H340" s="12">
        <f t="shared" si="152"/>
        <v>-124846.91</v>
      </c>
      <c r="I340" s="12">
        <f t="shared" si="152"/>
        <v>0</v>
      </c>
      <c r="J340" s="12">
        <f t="shared" si="152"/>
        <v>2138960.5499999998</v>
      </c>
      <c r="K340" s="12">
        <f t="shared" si="152"/>
        <v>0</v>
      </c>
    </row>
    <row r="341" spans="1:11" ht="25.5" x14ac:dyDescent="0.25">
      <c r="A341" s="24" t="s">
        <v>361</v>
      </c>
      <c r="B341" s="10" t="s">
        <v>79</v>
      </c>
      <c r="C341" s="10" t="s">
        <v>15</v>
      </c>
      <c r="D341" s="10" t="s">
        <v>362</v>
      </c>
      <c r="E341" s="10"/>
      <c r="F341" s="12">
        <f>F342</f>
        <v>2263807.46</v>
      </c>
      <c r="G341" s="12">
        <f t="shared" si="152"/>
        <v>0</v>
      </c>
      <c r="H341" s="12">
        <f t="shared" si="152"/>
        <v>-124846.91</v>
      </c>
      <c r="I341" s="12">
        <f t="shared" si="152"/>
        <v>0</v>
      </c>
      <c r="J341" s="12">
        <f t="shared" si="152"/>
        <v>2138960.5499999998</v>
      </c>
      <c r="K341" s="12">
        <f t="shared" si="152"/>
        <v>0</v>
      </c>
    </row>
    <row r="342" spans="1:11" ht="25.5" x14ac:dyDescent="0.25">
      <c r="A342" s="14" t="s">
        <v>25</v>
      </c>
      <c r="B342" s="10" t="s">
        <v>79</v>
      </c>
      <c r="C342" s="10" t="s">
        <v>15</v>
      </c>
      <c r="D342" s="10" t="s">
        <v>362</v>
      </c>
      <c r="E342" s="10" t="s">
        <v>26</v>
      </c>
      <c r="F342" s="12">
        <f>'[1]9.ведомства'!G1066</f>
        <v>2263807.46</v>
      </c>
      <c r="G342" s="12">
        <f>'[1]9.ведомства'!H1066</f>
        <v>0</v>
      </c>
      <c r="H342" s="12">
        <f>'[1]9.ведомства'!I1066</f>
        <v>-124846.91</v>
      </c>
      <c r="I342" s="12">
        <f>'[1]9.ведомства'!J1066</f>
        <v>0</v>
      </c>
      <c r="J342" s="12">
        <f>'[1]9.ведомства'!K1066</f>
        <v>2138960.5499999998</v>
      </c>
      <c r="K342" s="12">
        <f>'[1]9.ведомства'!L1066</f>
        <v>0</v>
      </c>
    </row>
    <row r="343" spans="1:11" ht="76.5" x14ac:dyDescent="0.25">
      <c r="A343" s="24" t="s">
        <v>363</v>
      </c>
      <c r="B343" s="10" t="s">
        <v>79</v>
      </c>
      <c r="C343" s="10" t="s">
        <v>15</v>
      </c>
      <c r="D343" s="10" t="s">
        <v>364</v>
      </c>
      <c r="E343" s="10"/>
      <c r="F343" s="12">
        <f>F344</f>
        <v>1000000</v>
      </c>
      <c r="G343" s="12">
        <f t="shared" ref="G343:K344" si="153">G344</f>
        <v>0</v>
      </c>
      <c r="H343" s="12">
        <f t="shared" si="153"/>
        <v>0</v>
      </c>
      <c r="I343" s="12">
        <f t="shared" si="153"/>
        <v>0</v>
      </c>
      <c r="J343" s="12">
        <f t="shared" si="153"/>
        <v>1000000</v>
      </c>
      <c r="K343" s="12">
        <f t="shared" si="153"/>
        <v>0</v>
      </c>
    </row>
    <row r="344" spans="1:11" ht="51" x14ac:dyDescent="0.25">
      <c r="A344" s="24" t="s">
        <v>365</v>
      </c>
      <c r="B344" s="10" t="s">
        <v>79</v>
      </c>
      <c r="C344" s="10" t="s">
        <v>15</v>
      </c>
      <c r="D344" s="10" t="s">
        <v>366</v>
      </c>
      <c r="E344" s="10"/>
      <c r="F344" s="12">
        <f>F345</f>
        <v>1000000</v>
      </c>
      <c r="G344" s="12">
        <f t="shared" si="153"/>
        <v>0</v>
      </c>
      <c r="H344" s="12">
        <f t="shared" si="153"/>
        <v>0</v>
      </c>
      <c r="I344" s="12">
        <f t="shared" si="153"/>
        <v>0</v>
      </c>
      <c r="J344" s="12">
        <f t="shared" si="153"/>
        <v>1000000</v>
      </c>
      <c r="K344" s="12">
        <f t="shared" si="153"/>
        <v>0</v>
      </c>
    </row>
    <row r="345" spans="1:11" ht="25.5" x14ac:dyDescent="0.25">
      <c r="A345" s="14" t="s">
        <v>25</v>
      </c>
      <c r="B345" s="10" t="s">
        <v>79</v>
      </c>
      <c r="C345" s="10" t="s">
        <v>15</v>
      </c>
      <c r="D345" s="10" t="s">
        <v>366</v>
      </c>
      <c r="E345" s="10" t="s">
        <v>26</v>
      </c>
      <c r="F345" s="12">
        <f>'[1]9.ведомства'!G1069</f>
        <v>1000000</v>
      </c>
      <c r="G345" s="12">
        <f>'[1]9.ведомства'!H1069</f>
        <v>0</v>
      </c>
      <c r="H345" s="12">
        <f>'[1]9.ведомства'!I1069</f>
        <v>0</v>
      </c>
      <c r="I345" s="12">
        <f>'[1]9.ведомства'!J1069</f>
        <v>0</v>
      </c>
      <c r="J345" s="12">
        <f>'[1]9.ведомства'!K1069</f>
        <v>1000000</v>
      </c>
      <c r="K345" s="12">
        <f>'[1]9.ведомства'!L1069</f>
        <v>0</v>
      </c>
    </row>
    <row r="346" spans="1:11" ht="25.5" x14ac:dyDescent="0.25">
      <c r="A346" s="14" t="s">
        <v>326</v>
      </c>
      <c r="B346" s="10" t="s">
        <v>79</v>
      </c>
      <c r="C346" s="10" t="s">
        <v>15</v>
      </c>
      <c r="D346" s="10" t="s">
        <v>327</v>
      </c>
      <c r="E346" s="10"/>
      <c r="F346" s="12">
        <f>F347</f>
        <v>12129000</v>
      </c>
      <c r="G346" s="12">
        <f t="shared" ref="G346:K348" si="154">G347</f>
        <v>0</v>
      </c>
      <c r="H346" s="12">
        <f t="shared" si="154"/>
        <v>0</v>
      </c>
      <c r="I346" s="12">
        <f t="shared" si="154"/>
        <v>0</v>
      </c>
      <c r="J346" s="12">
        <f t="shared" si="154"/>
        <v>12129000</v>
      </c>
      <c r="K346" s="12">
        <f t="shared" si="154"/>
        <v>0</v>
      </c>
    </row>
    <row r="347" spans="1:11" ht="38.25" x14ac:dyDescent="0.25">
      <c r="A347" s="14" t="s">
        <v>338</v>
      </c>
      <c r="B347" s="10" t="s">
        <v>79</v>
      </c>
      <c r="C347" s="10" t="s">
        <v>15</v>
      </c>
      <c r="D347" s="10" t="s">
        <v>339</v>
      </c>
      <c r="E347" s="10"/>
      <c r="F347" s="12">
        <f>F348</f>
        <v>12129000</v>
      </c>
      <c r="G347" s="12">
        <f t="shared" si="154"/>
        <v>0</v>
      </c>
      <c r="H347" s="12">
        <f t="shared" si="154"/>
        <v>0</v>
      </c>
      <c r="I347" s="12">
        <f t="shared" si="154"/>
        <v>0</v>
      </c>
      <c r="J347" s="12">
        <f t="shared" si="154"/>
        <v>12129000</v>
      </c>
      <c r="K347" s="12">
        <f t="shared" si="154"/>
        <v>0</v>
      </c>
    </row>
    <row r="348" spans="1:11" ht="25.5" x14ac:dyDescent="0.25">
      <c r="A348" s="14" t="s">
        <v>367</v>
      </c>
      <c r="B348" s="10" t="s">
        <v>79</v>
      </c>
      <c r="C348" s="10" t="s">
        <v>15</v>
      </c>
      <c r="D348" s="10" t="s">
        <v>368</v>
      </c>
      <c r="E348" s="10"/>
      <c r="F348" s="12">
        <f>F349</f>
        <v>12129000</v>
      </c>
      <c r="G348" s="12">
        <f t="shared" si="154"/>
        <v>0</v>
      </c>
      <c r="H348" s="12">
        <f t="shared" si="154"/>
        <v>0</v>
      </c>
      <c r="I348" s="12">
        <f t="shared" si="154"/>
        <v>0</v>
      </c>
      <c r="J348" s="12">
        <f t="shared" si="154"/>
        <v>12129000</v>
      </c>
      <c r="K348" s="12">
        <f t="shared" si="154"/>
        <v>0</v>
      </c>
    </row>
    <row r="349" spans="1:11" ht="25.5" x14ac:dyDescent="0.25">
      <c r="A349" s="14" t="s">
        <v>25</v>
      </c>
      <c r="B349" s="10" t="s">
        <v>79</v>
      </c>
      <c r="C349" s="10" t="s">
        <v>15</v>
      </c>
      <c r="D349" s="10" t="s">
        <v>368</v>
      </c>
      <c r="E349" s="10" t="s">
        <v>26</v>
      </c>
      <c r="F349" s="12">
        <f>'[1]9.ведомства'!G1400</f>
        <v>12129000</v>
      </c>
      <c r="G349" s="12">
        <f>'[1]9.ведомства'!H1400</f>
        <v>0</v>
      </c>
      <c r="H349" s="12">
        <f>'[1]9.ведомства'!I1400</f>
        <v>0</v>
      </c>
      <c r="I349" s="12">
        <f>'[1]9.ведомства'!J1400</f>
        <v>0</v>
      </c>
      <c r="J349" s="12">
        <f>'[1]9.ведомства'!K1400</f>
        <v>12129000</v>
      </c>
      <c r="K349" s="12">
        <f>'[1]9.ведомства'!L1400</f>
        <v>0</v>
      </c>
    </row>
    <row r="350" spans="1:11" x14ac:dyDescent="0.25">
      <c r="A350" s="14" t="s">
        <v>369</v>
      </c>
      <c r="B350" s="10" t="s">
        <v>79</v>
      </c>
      <c r="C350" s="10" t="s">
        <v>29</v>
      </c>
      <c r="D350" s="10"/>
      <c r="E350" s="10"/>
      <c r="F350" s="12">
        <f>+F351+F400</f>
        <v>99405063.349999994</v>
      </c>
      <c r="G350" s="12">
        <f>+G351+G400</f>
        <v>23198500</v>
      </c>
      <c r="H350" s="12">
        <f>+H351+H400</f>
        <v>0</v>
      </c>
      <c r="I350" s="12">
        <f>+I351+I400</f>
        <v>0</v>
      </c>
      <c r="J350" s="12">
        <f>+J351+J400</f>
        <v>99405063.349999994</v>
      </c>
      <c r="K350" s="12">
        <f>+K351+K400</f>
        <v>23198500</v>
      </c>
    </row>
    <row r="351" spans="1:11" ht="38.25" x14ac:dyDescent="0.25">
      <c r="A351" s="14" t="s">
        <v>225</v>
      </c>
      <c r="B351" s="10" t="s">
        <v>79</v>
      </c>
      <c r="C351" s="10" t="s">
        <v>29</v>
      </c>
      <c r="D351" s="10" t="s">
        <v>226</v>
      </c>
      <c r="E351" s="10"/>
      <c r="F351" s="12">
        <f>F352+F363+F389</f>
        <v>62986696</v>
      </c>
      <c r="G351" s="12">
        <f>G352+G363+G389</f>
        <v>0</v>
      </c>
      <c r="H351" s="12">
        <f>H352+H363+H389</f>
        <v>0</v>
      </c>
      <c r="I351" s="12">
        <f>I352+I363+I389</f>
        <v>0</v>
      </c>
      <c r="J351" s="12">
        <f>J352+J363+J389</f>
        <v>62986696</v>
      </c>
      <c r="K351" s="12">
        <f>K352+K363+K389</f>
        <v>0</v>
      </c>
    </row>
    <row r="352" spans="1:11" ht="38.25" x14ac:dyDescent="0.25">
      <c r="A352" s="14" t="s">
        <v>370</v>
      </c>
      <c r="B352" s="10" t="s">
        <v>79</v>
      </c>
      <c r="C352" s="10" t="s">
        <v>29</v>
      </c>
      <c r="D352" s="10" t="s">
        <v>371</v>
      </c>
      <c r="E352" s="10"/>
      <c r="F352" s="12">
        <f t="shared" ref="F352:K352" si="155">F353+F360</f>
        <v>16298429</v>
      </c>
      <c r="G352" s="12">
        <f t="shared" si="155"/>
        <v>0</v>
      </c>
      <c r="H352" s="12">
        <f t="shared" si="155"/>
        <v>0</v>
      </c>
      <c r="I352" s="12">
        <f t="shared" si="155"/>
        <v>0</v>
      </c>
      <c r="J352" s="12">
        <f t="shared" si="155"/>
        <v>16298429</v>
      </c>
      <c r="K352" s="12">
        <f t="shared" si="155"/>
        <v>0</v>
      </c>
    </row>
    <row r="353" spans="1:11" ht="38.25" x14ac:dyDescent="0.25">
      <c r="A353" s="14" t="s">
        <v>372</v>
      </c>
      <c r="B353" s="10" t="s">
        <v>79</v>
      </c>
      <c r="C353" s="10" t="s">
        <v>29</v>
      </c>
      <c r="D353" s="10" t="s">
        <v>373</v>
      </c>
      <c r="E353" s="10"/>
      <c r="F353" s="12">
        <f t="shared" ref="F353:K353" si="156">F354+F356+F358</f>
        <v>14209379</v>
      </c>
      <c r="G353" s="12">
        <f t="shared" si="156"/>
        <v>0</v>
      </c>
      <c r="H353" s="12">
        <f t="shared" si="156"/>
        <v>0</v>
      </c>
      <c r="I353" s="12">
        <f t="shared" si="156"/>
        <v>0</v>
      </c>
      <c r="J353" s="12">
        <f t="shared" si="156"/>
        <v>14209379</v>
      </c>
      <c r="K353" s="12">
        <f t="shared" si="156"/>
        <v>0</v>
      </c>
    </row>
    <row r="354" spans="1:11" ht="25.5" x14ac:dyDescent="0.25">
      <c r="A354" s="14" t="s">
        <v>374</v>
      </c>
      <c r="B354" s="10" t="s">
        <v>79</v>
      </c>
      <c r="C354" s="10" t="s">
        <v>29</v>
      </c>
      <c r="D354" s="10" t="s">
        <v>375</v>
      </c>
      <c r="E354" s="10"/>
      <c r="F354" s="12">
        <f t="shared" ref="F354:K354" si="157">F355</f>
        <v>9049815</v>
      </c>
      <c r="G354" s="12">
        <f t="shared" si="157"/>
        <v>0</v>
      </c>
      <c r="H354" s="12">
        <f t="shared" si="157"/>
        <v>0</v>
      </c>
      <c r="I354" s="12">
        <f t="shared" si="157"/>
        <v>0</v>
      </c>
      <c r="J354" s="12">
        <f t="shared" si="157"/>
        <v>9049815</v>
      </c>
      <c r="K354" s="12">
        <f t="shared" si="157"/>
        <v>0</v>
      </c>
    </row>
    <row r="355" spans="1:11" ht="25.5" x14ac:dyDescent="0.25">
      <c r="A355" s="14" t="s">
        <v>25</v>
      </c>
      <c r="B355" s="10" t="s">
        <v>79</v>
      </c>
      <c r="C355" s="10" t="s">
        <v>29</v>
      </c>
      <c r="D355" s="10" t="s">
        <v>375</v>
      </c>
      <c r="E355" s="10" t="s">
        <v>26</v>
      </c>
      <c r="F355" s="12">
        <f>'[1]9.ведомства'!G1081</f>
        <v>9049815</v>
      </c>
      <c r="G355" s="12">
        <f>'[1]9.ведомства'!H1081</f>
        <v>0</v>
      </c>
      <c r="H355" s="12">
        <f>'[1]9.ведомства'!I1081</f>
        <v>0</v>
      </c>
      <c r="I355" s="12">
        <f>'[1]9.ведомства'!J1081</f>
        <v>0</v>
      </c>
      <c r="J355" s="12">
        <f>'[1]9.ведомства'!K1081</f>
        <v>9049815</v>
      </c>
      <c r="K355" s="12">
        <f>'[1]9.ведомства'!L1081</f>
        <v>0</v>
      </c>
    </row>
    <row r="356" spans="1:11" x14ac:dyDescent="0.25">
      <c r="A356" s="14" t="s">
        <v>376</v>
      </c>
      <c r="B356" s="10" t="s">
        <v>79</v>
      </c>
      <c r="C356" s="10" t="s">
        <v>29</v>
      </c>
      <c r="D356" s="10" t="s">
        <v>377</v>
      </c>
      <c r="E356" s="10"/>
      <c r="F356" s="12">
        <f t="shared" ref="F356:K356" si="158">F357</f>
        <v>4383964</v>
      </c>
      <c r="G356" s="12">
        <f t="shared" si="158"/>
        <v>0</v>
      </c>
      <c r="H356" s="12">
        <f t="shared" si="158"/>
        <v>0</v>
      </c>
      <c r="I356" s="12">
        <f t="shared" si="158"/>
        <v>0</v>
      </c>
      <c r="J356" s="12">
        <f t="shared" si="158"/>
        <v>4383964</v>
      </c>
      <c r="K356" s="12">
        <f t="shared" si="158"/>
        <v>0</v>
      </c>
    </row>
    <row r="357" spans="1:11" ht="25.5" x14ac:dyDescent="0.25">
      <c r="A357" s="14" t="s">
        <v>25</v>
      </c>
      <c r="B357" s="10" t="s">
        <v>79</v>
      </c>
      <c r="C357" s="10" t="s">
        <v>29</v>
      </c>
      <c r="D357" s="10" t="s">
        <v>377</v>
      </c>
      <c r="E357" s="10" t="s">
        <v>26</v>
      </c>
      <c r="F357" s="12">
        <f>'[1]9.ведомства'!G1083</f>
        <v>4383964</v>
      </c>
      <c r="G357" s="12">
        <f>'[1]9.ведомства'!H1083</f>
        <v>0</v>
      </c>
      <c r="H357" s="12">
        <f>'[1]9.ведомства'!I1083</f>
        <v>0</v>
      </c>
      <c r="I357" s="12">
        <f>'[1]9.ведомства'!J1083</f>
        <v>0</v>
      </c>
      <c r="J357" s="12">
        <f>'[1]9.ведомства'!K1083</f>
        <v>4383964</v>
      </c>
      <c r="K357" s="12">
        <f>'[1]9.ведомства'!L1083</f>
        <v>0</v>
      </c>
    </row>
    <row r="358" spans="1:11" ht="25.5" x14ac:dyDescent="0.25">
      <c r="A358" s="14" t="s">
        <v>378</v>
      </c>
      <c r="B358" s="10" t="s">
        <v>79</v>
      </c>
      <c r="C358" s="10" t="s">
        <v>29</v>
      </c>
      <c r="D358" s="10" t="s">
        <v>379</v>
      </c>
      <c r="E358" s="10"/>
      <c r="F358" s="12">
        <f t="shared" ref="F358:K358" si="159">F359</f>
        <v>775600</v>
      </c>
      <c r="G358" s="12">
        <f t="shared" si="159"/>
        <v>0</v>
      </c>
      <c r="H358" s="12">
        <f t="shared" si="159"/>
        <v>0</v>
      </c>
      <c r="I358" s="12">
        <f t="shared" si="159"/>
        <v>0</v>
      </c>
      <c r="J358" s="12">
        <f t="shared" si="159"/>
        <v>775600</v>
      </c>
      <c r="K358" s="12">
        <f t="shared" si="159"/>
        <v>0</v>
      </c>
    </row>
    <row r="359" spans="1:11" ht="25.5" x14ac:dyDescent="0.25">
      <c r="A359" s="14" t="s">
        <v>25</v>
      </c>
      <c r="B359" s="10" t="s">
        <v>79</v>
      </c>
      <c r="C359" s="10" t="s">
        <v>29</v>
      </c>
      <c r="D359" s="10" t="s">
        <v>379</v>
      </c>
      <c r="E359" s="10" t="s">
        <v>26</v>
      </c>
      <c r="F359" s="12">
        <f>'[1]9.ведомства'!G1085</f>
        <v>775600</v>
      </c>
      <c r="G359" s="12">
        <f>'[1]9.ведомства'!H1085</f>
        <v>0</v>
      </c>
      <c r="H359" s="12">
        <f>'[1]9.ведомства'!I1085</f>
        <v>0</v>
      </c>
      <c r="I359" s="12">
        <f>'[1]9.ведомства'!J1085</f>
        <v>0</v>
      </c>
      <c r="J359" s="12">
        <f>'[1]9.ведомства'!K1085</f>
        <v>775600</v>
      </c>
      <c r="K359" s="12">
        <f>'[1]9.ведомства'!L1085</f>
        <v>0</v>
      </c>
    </row>
    <row r="360" spans="1:11" ht="25.5" x14ac:dyDescent="0.25">
      <c r="A360" s="14" t="s">
        <v>380</v>
      </c>
      <c r="B360" s="10" t="s">
        <v>79</v>
      </c>
      <c r="C360" s="10" t="s">
        <v>29</v>
      </c>
      <c r="D360" s="10" t="s">
        <v>381</v>
      </c>
      <c r="E360" s="10"/>
      <c r="F360" s="12">
        <f>F361</f>
        <v>2089050</v>
      </c>
      <c r="G360" s="12">
        <f t="shared" ref="G360:K361" si="160">G361</f>
        <v>0</v>
      </c>
      <c r="H360" s="12">
        <f t="shared" si="160"/>
        <v>0</v>
      </c>
      <c r="I360" s="12">
        <f t="shared" si="160"/>
        <v>0</v>
      </c>
      <c r="J360" s="12">
        <f t="shared" si="160"/>
        <v>2089050</v>
      </c>
      <c r="K360" s="12">
        <f t="shared" si="160"/>
        <v>0</v>
      </c>
    </row>
    <row r="361" spans="1:11" ht="25.5" x14ac:dyDescent="0.25">
      <c r="A361" s="24" t="s">
        <v>382</v>
      </c>
      <c r="B361" s="10" t="s">
        <v>79</v>
      </c>
      <c r="C361" s="10" t="s">
        <v>29</v>
      </c>
      <c r="D361" s="10" t="s">
        <v>383</v>
      </c>
      <c r="E361" s="10"/>
      <c r="F361" s="12">
        <f>F362</f>
        <v>2089050</v>
      </c>
      <c r="G361" s="12">
        <f t="shared" si="160"/>
        <v>0</v>
      </c>
      <c r="H361" s="12">
        <f t="shared" si="160"/>
        <v>0</v>
      </c>
      <c r="I361" s="12">
        <f t="shared" si="160"/>
        <v>0</v>
      </c>
      <c r="J361" s="12">
        <f t="shared" si="160"/>
        <v>2089050</v>
      </c>
      <c r="K361" s="12">
        <f t="shared" si="160"/>
        <v>0</v>
      </c>
    </row>
    <row r="362" spans="1:11" ht="25.5" x14ac:dyDescent="0.25">
      <c r="A362" s="14" t="s">
        <v>25</v>
      </c>
      <c r="B362" s="10" t="s">
        <v>79</v>
      </c>
      <c r="C362" s="10" t="s">
        <v>29</v>
      </c>
      <c r="D362" s="10" t="s">
        <v>383</v>
      </c>
      <c r="E362" s="10" t="s">
        <v>26</v>
      </c>
      <c r="F362" s="12">
        <f>'[1]9.ведомства'!G1088</f>
        <v>2089050</v>
      </c>
      <c r="G362" s="12">
        <f>'[1]9.ведомства'!H1088</f>
        <v>0</v>
      </c>
      <c r="H362" s="12">
        <f>'[1]9.ведомства'!I1088</f>
        <v>0</v>
      </c>
      <c r="I362" s="12">
        <f>'[1]9.ведомства'!J1088</f>
        <v>0</v>
      </c>
      <c r="J362" s="12">
        <f>'[1]9.ведомства'!K1088</f>
        <v>2089050</v>
      </c>
      <c r="K362" s="12">
        <f>'[1]9.ведомства'!L1088</f>
        <v>0</v>
      </c>
    </row>
    <row r="363" spans="1:11" ht="38.25" x14ac:dyDescent="0.25">
      <c r="A363" s="14" t="s">
        <v>384</v>
      </c>
      <c r="B363" s="10" t="s">
        <v>79</v>
      </c>
      <c r="C363" s="10" t="s">
        <v>29</v>
      </c>
      <c r="D363" s="10" t="s">
        <v>228</v>
      </c>
      <c r="E363" s="10"/>
      <c r="F363" s="12">
        <f>F364+F372+F383+F386+F367</f>
        <v>41302927</v>
      </c>
      <c r="G363" s="12">
        <f>G364+G372+G383+G386+G367</f>
        <v>0</v>
      </c>
      <c r="H363" s="12">
        <f>H364+H372+H383+H386+H367</f>
        <v>0</v>
      </c>
      <c r="I363" s="12">
        <f>I364+I372+I383+I386+I367</f>
        <v>0</v>
      </c>
      <c r="J363" s="12">
        <f>J364+J372+J383+J386+J367</f>
        <v>41302927</v>
      </c>
      <c r="K363" s="12">
        <f>K364+K372+K383+K386+K367</f>
        <v>0</v>
      </c>
    </row>
    <row r="364" spans="1:11" ht="51" x14ac:dyDescent="0.25">
      <c r="A364" s="14" t="s">
        <v>385</v>
      </c>
      <c r="B364" s="10" t="s">
        <v>79</v>
      </c>
      <c r="C364" s="10" t="s">
        <v>29</v>
      </c>
      <c r="D364" s="10" t="s">
        <v>386</v>
      </c>
      <c r="E364" s="10"/>
      <c r="F364" s="12">
        <f>F365</f>
        <v>9992971</v>
      </c>
      <c r="G364" s="12">
        <f t="shared" ref="G364:K364" si="161">G365</f>
        <v>0</v>
      </c>
      <c r="H364" s="12">
        <f t="shared" si="161"/>
        <v>0</v>
      </c>
      <c r="I364" s="12">
        <f t="shared" si="161"/>
        <v>0</v>
      </c>
      <c r="J364" s="12">
        <f t="shared" si="161"/>
        <v>9992971</v>
      </c>
      <c r="K364" s="12">
        <f t="shared" si="161"/>
        <v>0</v>
      </c>
    </row>
    <row r="365" spans="1:11" ht="25.5" x14ac:dyDescent="0.25">
      <c r="A365" s="14" t="s">
        <v>387</v>
      </c>
      <c r="B365" s="10" t="s">
        <v>79</v>
      </c>
      <c r="C365" s="10" t="s">
        <v>29</v>
      </c>
      <c r="D365" s="10" t="s">
        <v>388</v>
      </c>
      <c r="E365" s="10"/>
      <c r="F365" s="12">
        <f t="shared" ref="F365:K365" si="162">F366</f>
        <v>9992971</v>
      </c>
      <c r="G365" s="12">
        <f t="shared" si="162"/>
        <v>0</v>
      </c>
      <c r="H365" s="12">
        <f t="shared" si="162"/>
        <v>0</v>
      </c>
      <c r="I365" s="12">
        <f t="shared" si="162"/>
        <v>0</v>
      </c>
      <c r="J365" s="12">
        <f t="shared" si="162"/>
        <v>9992971</v>
      </c>
      <c r="K365" s="12">
        <f t="shared" si="162"/>
        <v>0</v>
      </c>
    </row>
    <row r="366" spans="1:11" ht="25.5" x14ac:dyDescent="0.25">
      <c r="A366" s="14" t="s">
        <v>25</v>
      </c>
      <c r="B366" s="10" t="s">
        <v>79</v>
      </c>
      <c r="C366" s="10" t="s">
        <v>29</v>
      </c>
      <c r="D366" s="10" t="s">
        <v>388</v>
      </c>
      <c r="E366" s="10" t="s">
        <v>26</v>
      </c>
      <c r="F366" s="12">
        <f>'[1]9.ведомства'!G1094</f>
        <v>9992971</v>
      </c>
      <c r="G366" s="12">
        <f>'[1]9.ведомства'!H1094</f>
        <v>0</v>
      </c>
      <c r="H366" s="12">
        <f>'[1]9.ведомства'!I1094</f>
        <v>0</v>
      </c>
      <c r="I366" s="12">
        <f>'[1]9.ведомства'!J1094</f>
        <v>0</v>
      </c>
      <c r="J366" s="12">
        <f>'[1]9.ведомства'!K1094</f>
        <v>9992971</v>
      </c>
      <c r="K366" s="12">
        <f>'[1]9.ведомства'!L1094</f>
        <v>0</v>
      </c>
    </row>
    <row r="367" spans="1:11" ht="38.25" x14ac:dyDescent="0.25">
      <c r="A367" s="14" t="s">
        <v>391</v>
      </c>
      <c r="B367" s="10" t="s">
        <v>79</v>
      </c>
      <c r="C367" s="10" t="s">
        <v>29</v>
      </c>
      <c r="D367" s="10" t="s">
        <v>392</v>
      </c>
      <c r="E367" s="10"/>
      <c r="F367" s="12">
        <f>F368+F370</f>
        <v>1179142</v>
      </c>
      <c r="G367" s="12">
        <f t="shared" ref="G367:K367" si="163">G368+G370</f>
        <v>0</v>
      </c>
      <c r="H367" s="12">
        <f t="shared" si="163"/>
        <v>0</v>
      </c>
      <c r="I367" s="12">
        <f t="shared" si="163"/>
        <v>0</v>
      </c>
      <c r="J367" s="12">
        <f t="shared" si="163"/>
        <v>1179142</v>
      </c>
      <c r="K367" s="12">
        <f t="shared" si="163"/>
        <v>0</v>
      </c>
    </row>
    <row r="368" spans="1:11" ht="25.5" x14ac:dyDescent="0.25">
      <c r="A368" s="14" t="s">
        <v>389</v>
      </c>
      <c r="B368" s="10" t="s">
        <v>79</v>
      </c>
      <c r="C368" s="10" t="s">
        <v>29</v>
      </c>
      <c r="D368" s="10" t="s">
        <v>393</v>
      </c>
      <c r="E368" s="10"/>
      <c r="F368" s="12">
        <f t="shared" ref="F368:K368" si="164">F369</f>
        <v>550000</v>
      </c>
      <c r="G368" s="12">
        <f t="shared" si="164"/>
        <v>0</v>
      </c>
      <c r="H368" s="12">
        <f t="shared" si="164"/>
        <v>0</v>
      </c>
      <c r="I368" s="12">
        <f t="shared" si="164"/>
        <v>0</v>
      </c>
      <c r="J368" s="12">
        <f t="shared" si="164"/>
        <v>550000</v>
      </c>
      <c r="K368" s="12">
        <f t="shared" si="164"/>
        <v>0</v>
      </c>
    </row>
    <row r="369" spans="1:11" ht="25.5" x14ac:dyDescent="0.25">
      <c r="A369" s="14" t="s">
        <v>25</v>
      </c>
      <c r="B369" s="10" t="s">
        <v>79</v>
      </c>
      <c r="C369" s="10" t="s">
        <v>29</v>
      </c>
      <c r="D369" s="10" t="s">
        <v>393</v>
      </c>
      <c r="E369" s="10" t="s">
        <v>26</v>
      </c>
      <c r="F369" s="12">
        <f>'[1]9.ведомства'!G1112</f>
        <v>550000</v>
      </c>
      <c r="G369" s="12">
        <f>'[1]9.ведомства'!H1112</f>
        <v>0</v>
      </c>
      <c r="H369" s="12">
        <f>'[1]9.ведомства'!I1112</f>
        <v>0</v>
      </c>
      <c r="I369" s="12">
        <f>'[1]9.ведомства'!J1112</f>
        <v>0</v>
      </c>
      <c r="J369" s="12">
        <f>'[1]9.ведомства'!K1112</f>
        <v>550000</v>
      </c>
      <c r="K369" s="12">
        <f>'[1]9.ведомства'!L1112</f>
        <v>0</v>
      </c>
    </row>
    <row r="370" spans="1:11" ht="25.5" x14ac:dyDescent="0.25">
      <c r="A370" s="14" t="s">
        <v>394</v>
      </c>
      <c r="B370" s="10" t="s">
        <v>79</v>
      </c>
      <c r="C370" s="10" t="s">
        <v>29</v>
      </c>
      <c r="D370" s="10" t="s">
        <v>395</v>
      </c>
      <c r="E370" s="10"/>
      <c r="F370" s="12">
        <f t="shared" ref="F370:K370" si="165">F371</f>
        <v>629142</v>
      </c>
      <c r="G370" s="12">
        <f t="shared" si="165"/>
        <v>0</v>
      </c>
      <c r="H370" s="12">
        <f t="shared" si="165"/>
        <v>0</v>
      </c>
      <c r="I370" s="12">
        <f t="shared" si="165"/>
        <v>0</v>
      </c>
      <c r="J370" s="12">
        <f t="shared" si="165"/>
        <v>629142</v>
      </c>
      <c r="K370" s="12">
        <f t="shared" si="165"/>
        <v>0</v>
      </c>
    </row>
    <row r="371" spans="1:11" ht="25.5" x14ac:dyDescent="0.25">
      <c r="A371" s="14" t="s">
        <v>25</v>
      </c>
      <c r="B371" s="10" t="s">
        <v>79</v>
      </c>
      <c r="C371" s="10" t="s">
        <v>29</v>
      </c>
      <c r="D371" s="10" t="s">
        <v>395</v>
      </c>
      <c r="E371" s="10" t="s">
        <v>26</v>
      </c>
      <c r="F371" s="12">
        <f>'[1]9.ведомства'!G1114</f>
        <v>629142</v>
      </c>
      <c r="G371" s="12">
        <f>'[1]9.ведомства'!H1114</f>
        <v>0</v>
      </c>
      <c r="H371" s="12">
        <f>'[1]9.ведомства'!I1114</f>
        <v>0</v>
      </c>
      <c r="I371" s="12">
        <f>'[1]9.ведомства'!J1114</f>
        <v>0</v>
      </c>
      <c r="J371" s="12">
        <f>'[1]9.ведомства'!K1114</f>
        <v>629142</v>
      </c>
      <c r="K371" s="12">
        <f>'[1]9.ведомства'!L1114</f>
        <v>0</v>
      </c>
    </row>
    <row r="372" spans="1:11" ht="25.5" x14ac:dyDescent="0.25">
      <c r="A372" s="14" t="s">
        <v>396</v>
      </c>
      <c r="B372" s="10" t="s">
        <v>79</v>
      </c>
      <c r="C372" s="10" t="s">
        <v>29</v>
      </c>
      <c r="D372" s="10" t="s">
        <v>397</v>
      </c>
      <c r="E372" s="10"/>
      <c r="F372" s="12">
        <f>F373+F381+F375+F377+F379</f>
        <v>29377814</v>
      </c>
      <c r="G372" s="12">
        <f t="shared" ref="G372:K372" si="166">G373+G381+G375+G377+G379</f>
        <v>0</v>
      </c>
      <c r="H372" s="12">
        <f t="shared" si="166"/>
        <v>0</v>
      </c>
      <c r="I372" s="12">
        <f t="shared" si="166"/>
        <v>0</v>
      </c>
      <c r="J372" s="12">
        <f t="shared" si="166"/>
        <v>29377814</v>
      </c>
      <c r="K372" s="12">
        <f t="shared" si="166"/>
        <v>0</v>
      </c>
    </row>
    <row r="373" spans="1:11" ht="38.25" x14ac:dyDescent="0.25">
      <c r="A373" s="25" t="s">
        <v>165</v>
      </c>
      <c r="B373" s="10" t="s">
        <v>79</v>
      </c>
      <c r="C373" s="10" t="s">
        <v>29</v>
      </c>
      <c r="D373" s="10" t="s">
        <v>398</v>
      </c>
      <c r="E373" s="11"/>
      <c r="F373" s="12">
        <f t="shared" ref="F373:K373" si="167">F374</f>
        <v>3043989</v>
      </c>
      <c r="G373" s="12">
        <f t="shared" si="167"/>
        <v>0</v>
      </c>
      <c r="H373" s="12">
        <f t="shared" si="167"/>
        <v>0</v>
      </c>
      <c r="I373" s="12">
        <f t="shared" si="167"/>
        <v>0</v>
      </c>
      <c r="J373" s="12">
        <f t="shared" si="167"/>
        <v>3043989</v>
      </c>
      <c r="K373" s="12">
        <f t="shared" si="167"/>
        <v>0</v>
      </c>
    </row>
    <row r="374" spans="1:11" ht="38.25" x14ac:dyDescent="0.25">
      <c r="A374" s="14" t="s">
        <v>106</v>
      </c>
      <c r="B374" s="10" t="s">
        <v>79</v>
      </c>
      <c r="C374" s="10" t="s">
        <v>29</v>
      </c>
      <c r="D374" s="10" t="s">
        <v>398</v>
      </c>
      <c r="E374" s="11">
        <v>600</v>
      </c>
      <c r="F374" s="12">
        <f>'[1]9.ведомства'!G1119</f>
        <v>3043989</v>
      </c>
      <c r="G374" s="12">
        <f>'[1]9.ведомства'!H1119</f>
        <v>0</v>
      </c>
      <c r="H374" s="12">
        <f>'[1]9.ведомства'!I1119</f>
        <v>0</v>
      </c>
      <c r="I374" s="12">
        <f>'[1]9.ведомства'!J1119</f>
        <v>0</v>
      </c>
      <c r="J374" s="12">
        <f>'[1]9.ведомства'!K1119</f>
        <v>3043989</v>
      </c>
      <c r="K374" s="12">
        <f>'[1]9.ведомства'!L1119</f>
        <v>0</v>
      </c>
    </row>
    <row r="375" spans="1:11" ht="38.25" x14ac:dyDescent="0.25">
      <c r="A375" s="25" t="s">
        <v>167</v>
      </c>
      <c r="B375" s="10" t="s">
        <v>79</v>
      </c>
      <c r="C375" s="10" t="s">
        <v>29</v>
      </c>
      <c r="D375" s="10" t="s">
        <v>399</v>
      </c>
      <c r="E375" s="11"/>
      <c r="F375" s="12">
        <f>F376</f>
        <v>333801.87</v>
      </c>
      <c r="G375" s="12">
        <f t="shared" ref="G375:K375" si="168">G376</f>
        <v>0</v>
      </c>
      <c r="H375" s="12">
        <f t="shared" si="168"/>
        <v>0</v>
      </c>
      <c r="I375" s="12">
        <f t="shared" si="168"/>
        <v>0</v>
      </c>
      <c r="J375" s="12">
        <f t="shared" si="168"/>
        <v>333801.87</v>
      </c>
      <c r="K375" s="12">
        <f t="shared" si="168"/>
        <v>0</v>
      </c>
    </row>
    <row r="376" spans="1:11" ht="38.25" x14ac:dyDescent="0.25">
      <c r="A376" s="14" t="s">
        <v>106</v>
      </c>
      <c r="B376" s="10" t="s">
        <v>79</v>
      </c>
      <c r="C376" s="10" t="s">
        <v>29</v>
      </c>
      <c r="D376" s="10" t="s">
        <v>399</v>
      </c>
      <c r="E376" s="11">
        <v>600</v>
      </c>
      <c r="F376" s="12">
        <f>'[1]9.ведомства'!G1121</f>
        <v>333801.87</v>
      </c>
      <c r="G376" s="12">
        <f>'[1]9.ведомства'!H1121</f>
        <v>0</v>
      </c>
      <c r="H376" s="12">
        <f>'[1]9.ведомства'!I1121</f>
        <v>0</v>
      </c>
      <c r="I376" s="12">
        <f>'[1]9.ведомства'!J1121</f>
        <v>0</v>
      </c>
      <c r="J376" s="12">
        <f>'[1]9.ведомства'!K1121</f>
        <v>333801.87</v>
      </c>
      <c r="K376" s="12">
        <f>'[1]9.ведомства'!L1121</f>
        <v>0</v>
      </c>
    </row>
    <row r="377" spans="1:11" ht="38.25" x14ac:dyDescent="0.25">
      <c r="A377" s="25" t="s">
        <v>169</v>
      </c>
      <c r="B377" s="10" t="s">
        <v>79</v>
      </c>
      <c r="C377" s="10" t="s">
        <v>29</v>
      </c>
      <c r="D377" s="10" t="s">
        <v>400</v>
      </c>
      <c r="E377" s="11"/>
      <c r="F377" s="12">
        <f>F378</f>
        <v>113103.13</v>
      </c>
      <c r="G377" s="12">
        <f t="shared" ref="G377:K377" si="169">G378</f>
        <v>0</v>
      </c>
      <c r="H377" s="12">
        <f t="shared" si="169"/>
        <v>0</v>
      </c>
      <c r="I377" s="12">
        <f t="shared" si="169"/>
        <v>0</v>
      </c>
      <c r="J377" s="12">
        <f t="shared" si="169"/>
        <v>113103.13</v>
      </c>
      <c r="K377" s="12">
        <f t="shared" si="169"/>
        <v>0</v>
      </c>
    </row>
    <row r="378" spans="1:11" ht="38.25" x14ac:dyDescent="0.25">
      <c r="A378" s="14" t="s">
        <v>106</v>
      </c>
      <c r="B378" s="10" t="s">
        <v>79</v>
      </c>
      <c r="C378" s="10" t="s">
        <v>29</v>
      </c>
      <c r="D378" s="10" t="s">
        <v>400</v>
      </c>
      <c r="E378" s="11">
        <v>600</v>
      </c>
      <c r="F378" s="12">
        <f>'[1]9.ведомства'!G1123</f>
        <v>113103.13</v>
      </c>
      <c r="G378" s="12">
        <f>'[1]9.ведомства'!H1123</f>
        <v>0</v>
      </c>
      <c r="H378" s="12">
        <f>'[1]9.ведомства'!I1123</f>
        <v>0</v>
      </c>
      <c r="I378" s="12">
        <f>'[1]9.ведомства'!J1123</f>
        <v>0</v>
      </c>
      <c r="J378" s="12">
        <f>'[1]9.ведомства'!K1123</f>
        <v>113103.13</v>
      </c>
      <c r="K378" s="12">
        <f>'[1]9.ведомства'!L1123</f>
        <v>0</v>
      </c>
    </row>
    <row r="379" spans="1:11" ht="38.25" x14ac:dyDescent="0.25">
      <c r="A379" s="25" t="s">
        <v>171</v>
      </c>
      <c r="B379" s="10" t="s">
        <v>79</v>
      </c>
      <c r="C379" s="10" t="s">
        <v>29</v>
      </c>
      <c r="D379" s="10" t="s">
        <v>401</v>
      </c>
      <c r="E379" s="11"/>
      <c r="F379" s="12">
        <f>F380</f>
        <v>1886920</v>
      </c>
      <c r="G379" s="12">
        <f t="shared" ref="G379:K379" si="170">G380</f>
        <v>0</v>
      </c>
      <c r="H379" s="12">
        <f t="shared" si="170"/>
        <v>0</v>
      </c>
      <c r="I379" s="12">
        <f t="shared" si="170"/>
        <v>0</v>
      </c>
      <c r="J379" s="12">
        <f t="shared" si="170"/>
        <v>1886920</v>
      </c>
      <c r="K379" s="12">
        <f t="shared" si="170"/>
        <v>0</v>
      </c>
    </row>
    <row r="380" spans="1:11" ht="38.25" x14ac:dyDescent="0.25">
      <c r="A380" s="14" t="s">
        <v>106</v>
      </c>
      <c r="B380" s="10" t="s">
        <v>79</v>
      </c>
      <c r="C380" s="10" t="s">
        <v>29</v>
      </c>
      <c r="D380" s="10" t="s">
        <v>401</v>
      </c>
      <c r="E380" s="11">
        <v>600</v>
      </c>
      <c r="F380" s="12">
        <f>'[1]9.ведомства'!G1125</f>
        <v>1886920</v>
      </c>
      <c r="G380" s="12">
        <f>'[1]9.ведомства'!H1125</f>
        <v>0</v>
      </c>
      <c r="H380" s="12">
        <f>'[1]9.ведомства'!I1125</f>
        <v>0</v>
      </c>
      <c r="I380" s="12">
        <f>'[1]9.ведомства'!J1125</f>
        <v>0</v>
      </c>
      <c r="J380" s="12">
        <f>'[1]9.ведомства'!K1125</f>
        <v>1886920</v>
      </c>
      <c r="K380" s="12">
        <f>'[1]9.ведомства'!L1125</f>
        <v>0</v>
      </c>
    </row>
    <row r="381" spans="1:11" x14ac:dyDescent="0.25">
      <c r="A381" s="14" t="s">
        <v>402</v>
      </c>
      <c r="B381" s="10" t="s">
        <v>79</v>
      </c>
      <c r="C381" s="10" t="s">
        <v>29</v>
      </c>
      <c r="D381" s="10" t="s">
        <v>403</v>
      </c>
      <c r="E381" s="10"/>
      <c r="F381" s="12">
        <f t="shared" ref="F381:K381" si="171">F382</f>
        <v>24000000</v>
      </c>
      <c r="G381" s="12">
        <f t="shared" si="171"/>
        <v>0</v>
      </c>
      <c r="H381" s="12">
        <f t="shared" si="171"/>
        <v>0</v>
      </c>
      <c r="I381" s="12">
        <f t="shared" si="171"/>
        <v>0</v>
      </c>
      <c r="J381" s="12">
        <f t="shared" si="171"/>
        <v>24000000</v>
      </c>
      <c r="K381" s="12">
        <f t="shared" si="171"/>
        <v>0</v>
      </c>
    </row>
    <row r="382" spans="1:11" ht="38.25" x14ac:dyDescent="0.25">
      <c r="A382" s="14" t="s">
        <v>255</v>
      </c>
      <c r="B382" s="10" t="s">
        <v>79</v>
      </c>
      <c r="C382" s="10" t="s">
        <v>29</v>
      </c>
      <c r="D382" s="10" t="s">
        <v>403</v>
      </c>
      <c r="E382" s="10" t="s">
        <v>256</v>
      </c>
      <c r="F382" s="12">
        <f>'[1]9.ведомства'!G1127</f>
        <v>24000000</v>
      </c>
      <c r="G382" s="12">
        <f>'[1]9.ведомства'!H1127</f>
        <v>0</v>
      </c>
      <c r="H382" s="12">
        <f>'[1]9.ведомства'!I1127</f>
        <v>0</v>
      </c>
      <c r="I382" s="12">
        <f>'[1]9.ведомства'!J1127</f>
        <v>0</v>
      </c>
      <c r="J382" s="12">
        <f>'[1]9.ведомства'!K1127</f>
        <v>24000000</v>
      </c>
      <c r="K382" s="12">
        <f>'[1]9.ведомства'!L1127</f>
        <v>0</v>
      </c>
    </row>
    <row r="383" spans="1:11" ht="25.5" x14ac:dyDescent="0.25">
      <c r="A383" s="14" t="s">
        <v>404</v>
      </c>
      <c r="B383" s="10" t="s">
        <v>79</v>
      </c>
      <c r="C383" s="10" t="s">
        <v>29</v>
      </c>
      <c r="D383" s="10" t="s">
        <v>405</v>
      </c>
      <c r="E383" s="10"/>
      <c r="F383" s="12">
        <f>F384</f>
        <v>553000</v>
      </c>
      <c r="G383" s="12">
        <f t="shared" ref="G383:K383" si="172">G384</f>
        <v>0</v>
      </c>
      <c r="H383" s="12">
        <f t="shared" si="172"/>
        <v>0</v>
      </c>
      <c r="I383" s="12">
        <f t="shared" si="172"/>
        <v>0</v>
      </c>
      <c r="J383" s="12">
        <f t="shared" si="172"/>
        <v>553000</v>
      </c>
      <c r="K383" s="12">
        <f t="shared" si="172"/>
        <v>0</v>
      </c>
    </row>
    <row r="384" spans="1:11" ht="51" x14ac:dyDescent="0.25">
      <c r="A384" s="14" t="s">
        <v>406</v>
      </c>
      <c r="B384" s="10" t="s">
        <v>79</v>
      </c>
      <c r="C384" s="10" t="s">
        <v>29</v>
      </c>
      <c r="D384" s="10" t="s">
        <v>407</v>
      </c>
      <c r="E384" s="10"/>
      <c r="F384" s="12">
        <f t="shared" ref="F384:K384" si="173">F385</f>
        <v>553000</v>
      </c>
      <c r="G384" s="12">
        <f t="shared" si="173"/>
        <v>0</v>
      </c>
      <c r="H384" s="12">
        <f t="shared" si="173"/>
        <v>0</v>
      </c>
      <c r="I384" s="12">
        <f t="shared" si="173"/>
        <v>0</v>
      </c>
      <c r="J384" s="12">
        <f t="shared" si="173"/>
        <v>553000</v>
      </c>
      <c r="K384" s="12">
        <f t="shared" si="173"/>
        <v>0</v>
      </c>
    </row>
    <row r="385" spans="1:11" ht="25.5" x14ac:dyDescent="0.25">
      <c r="A385" s="14" t="s">
        <v>25</v>
      </c>
      <c r="B385" s="10" t="s">
        <v>79</v>
      </c>
      <c r="C385" s="10" t="s">
        <v>29</v>
      </c>
      <c r="D385" s="10" t="s">
        <v>407</v>
      </c>
      <c r="E385" s="10" t="s">
        <v>26</v>
      </c>
      <c r="F385" s="12">
        <f>'[1]9.ведомства'!G1132</f>
        <v>553000</v>
      </c>
      <c r="G385" s="12">
        <f>'[1]9.ведомства'!H1132</f>
        <v>0</v>
      </c>
      <c r="H385" s="12">
        <f>'[1]9.ведомства'!I1132</f>
        <v>0</v>
      </c>
      <c r="I385" s="12">
        <f>'[1]9.ведомства'!J1132</f>
        <v>0</v>
      </c>
      <c r="J385" s="12">
        <f>'[1]9.ведомства'!K1132</f>
        <v>553000</v>
      </c>
      <c r="K385" s="12">
        <f>'[1]9.ведомства'!L1132</f>
        <v>0</v>
      </c>
    </row>
    <row r="386" spans="1:11" ht="38.25" x14ac:dyDescent="0.25">
      <c r="A386" s="14" t="s">
        <v>408</v>
      </c>
      <c r="B386" s="10" t="s">
        <v>79</v>
      </c>
      <c r="C386" s="10" t="s">
        <v>29</v>
      </c>
      <c r="D386" s="10" t="s">
        <v>409</v>
      </c>
      <c r="E386" s="10"/>
      <c r="F386" s="12">
        <f>F387</f>
        <v>200000</v>
      </c>
      <c r="G386" s="12">
        <f t="shared" ref="G386:K387" si="174">G387</f>
        <v>0</v>
      </c>
      <c r="H386" s="12">
        <f t="shared" si="174"/>
        <v>0</v>
      </c>
      <c r="I386" s="12">
        <f t="shared" si="174"/>
        <v>0</v>
      </c>
      <c r="J386" s="12">
        <f t="shared" si="174"/>
        <v>200000</v>
      </c>
      <c r="K386" s="12">
        <f t="shared" si="174"/>
        <v>0</v>
      </c>
    </row>
    <row r="387" spans="1:11" ht="38.25" x14ac:dyDescent="0.25">
      <c r="A387" s="14" t="s">
        <v>410</v>
      </c>
      <c r="B387" s="10" t="s">
        <v>79</v>
      </c>
      <c r="C387" s="10" t="s">
        <v>29</v>
      </c>
      <c r="D387" s="10" t="s">
        <v>411</v>
      </c>
      <c r="E387" s="10"/>
      <c r="F387" s="12">
        <f>F388</f>
        <v>200000</v>
      </c>
      <c r="G387" s="12">
        <f t="shared" si="174"/>
        <v>0</v>
      </c>
      <c r="H387" s="12">
        <f t="shared" si="174"/>
        <v>0</v>
      </c>
      <c r="I387" s="12">
        <f t="shared" si="174"/>
        <v>0</v>
      </c>
      <c r="J387" s="12">
        <f t="shared" si="174"/>
        <v>200000</v>
      </c>
      <c r="K387" s="12">
        <f t="shared" si="174"/>
        <v>0</v>
      </c>
    </row>
    <row r="388" spans="1:11" ht="25.5" x14ac:dyDescent="0.25">
      <c r="A388" s="14" t="s">
        <v>25</v>
      </c>
      <c r="B388" s="10" t="s">
        <v>79</v>
      </c>
      <c r="C388" s="10" t="s">
        <v>29</v>
      </c>
      <c r="D388" s="10" t="s">
        <v>411</v>
      </c>
      <c r="E388" s="10" t="s">
        <v>26</v>
      </c>
      <c r="F388" s="12">
        <f>'[1]9.ведомства'!G1137</f>
        <v>200000</v>
      </c>
      <c r="G388" s="12">
        <f>'[1]9.ведомства'!H1137</f>
        <v>0</v>
      </c>
      <c r="H388" s="12">
        <f>'[1]9.ведомства'!I1137</f>
        <v>0</v>
      </c>
      <c r="I388" s="12">
        <f>'[1]9.ведомства'!J1137</f>
        <v>0</v>
      </c>
      <c r="J388" s="12">
        <f>'[1]9.ведомства'!K1137</f>
        <v>200000</v>
      </c>
      <c r="K388" s="12">
        <f>'[1]9.ведомства'!L1137</f>
        <v>0</v>
      </c>
    </row>
    <row r="389" spans="1:11" ht="25.5" x14ac:dyDescent="0.25">
      <c r="A389" s="14" t="s">
        <v>412</v>
      </c>
      <c r="B389" s="10" t="s">
        <v>79</v>
      </c>
      <c r="C389" s="10" t="s">
        <v>29</v>
      </c>
      <c r="D389" s="10" t="s">
        <v>413</v>
      </c>
      <c r="E389" s="10"/>
      <c r="F389" s="12">
        <f>F390+F397+F395</f>
        <v>5385340</v>
      </c>
      <c r="G389" s="12">
        <f t="shared" ref="G389:K389" si="175">G390+G397+G395</f>
        <v>0</v>
      </c>
      <c r="H389" s="12">
        <f t="shared" si="175"/>
        <v>0</v>
      </c>
      <c r="I389" s="12">
        <f t="shared" si="175"/>
        <v>0</v>
      </c>
      <c r="J389" s="12">
        <f t="shared" si="175"/>
        <v>5385340.0000000009</v>
      </c>
      <c r="K389" s="12">
        <f t="shared" si="175"/>
        <v>0</v>
      </c>
    </row>
    <row r="390" spans="1:11" ht="38.25" x14ac:dyDescent="0.25">
      <c r="A390" s="14" t="s">
        <v>414</v>
      </c>
      <c r="B390" s="10" t="s">
        <v>79</v>
      </c>
      <c r="C390" s="10" t="s">
        <v>29</v>
      </c>
      <c r="D390" s="10" t="s">
        <v>415</v>
      </c>
      <c r="E390" s="10"/>
      <c r="F390" s="12">
        <f>F391+F393</f>
        <v>4285340</v>
      </c>
      <c r="G390" s="12">
        <f t="shared" ref="G390:K390" si="176">G391+G393</f>
        <v>0</v>
      </c>
      <c r="H390" s="12">
        <f t="shared" si="176"/>
        <v>-322762.94</v>
      </c>
      <c r="I390" s="12">
        <f t="shared" si="176"/>
        <v>0</v>
      </c>
      <c r="J390" s="12">
        <f t="shared" si="176"/>
        <v>3962577.06</v>
      </c>
      <c r="K390" s="12">
        <f t="shared" si="176"/>
        <v>0</v>
      </c>
    </row>
    <row r="391" spans="1:11" x14ac:dyDescent="0.25">
      <c r="A391" s="14" t="s">
        <v>416</v>
      </c>
      <c r="B391" s="10" t="s">
        <v>79</v>
      </c>
      <c r="C391" s="10" t="s">
        <v>29</v>
      </c>
      <c r="D391" s="10" t="s">
        <v>417</v>
      </c>
      <c r="E391" s="10"/>
      <c r="F391" s="12">
        <f t="shared" ref="F391:K391" si="177">F392</f>
        <v>4025340</v>
      </c>
      <c r="G391" s="12">
        <f t="shared" si="177"/>
        <v>0</v>
      </c>
      <c r="H391" s="12">
        <f t="shared" si="177"/>
        <v>-322762.94</v>
      </c>
      <c r="I391" s="12">
        <f t="shared" si="177"/>
        <v>0</v>
      </c>
      <c r="J391" s="12">
        <f t="shared" si="177"/>
        <v>3702577.06</v>
      </c>
      <c r="K391" s="12">
        <f t="shared" si="177"/>
        <v>0</v>
      </c>
    </row>
    <row r="392" spans="1:11" ht="25.5" x14ac:dyDescent="0.25">
      <c r="A392" s="14" t="s">
        <v>25</v>
      </c>
      <c r="B392" s="10" t="s">
        <v>79</v>
      </c>
      <c r="C392" s="10" t="s">
        <v>29</v>
      </c>
      <c r="D392" s="10" t="s">
        <v>417</v>
      </c>
      <c r="E392" s="10" t="s">
        <v>26</v>
      </c>
      <c r="F392" s="12">
        <f>'[1]9.ведомства'!G1143</f>
        <v>4025340</v>
      </c>
      <c r="G392" s="12">
        <f>'[1]9.ведомства'!H1143</f>
        <v>0</v>
      </c>
      <c r="H392" s="12">
        <f>'[1]9.ведомства'!I1143</f>
        <v>-322762.94</v>
      </c>
      <c r="I392" s="12">
        <f>'[1]9.ведомства'!J1143</f>
        <v>0</v>
      </c>
      <c r="J392" s="12">
        <f>'[1]9.ведомства'!K1143</f>
        <v>3702577.06</v>
      </c>
      <c r="K392" s="12">
        <f>'[1]9.ведомства'!L1143</f>
        <v>0</v>
      </c>
    </row>
    <row r="393" spans="1:11" x14ac:dyDescent="0.25">
      <c r="A393" s="14" t="s">
        <v>418</v>
      </c>
      <c r="B393" s="10" t="s">
        <v>79</v>
      </c>
      <c r="C393" s="10" t="s">
        <v>29</v>
      </c>
      <c r="D393" s="10" t="s">
        <v>419</v>
      </c>
      <c r="E393" s="10"/>
      <c r="F393" s="12">
        <f t="shared" ref="F393:K393" si="178">F394</f>
        <v>260000</v>
      </c>
      <c r="G393" s="12">
        <f t="shared" si="178"/>
        <v>0</v>
      </c>
      <c r="H393" s="12">
        <f t="shared" si="178"/>
        <v>0</v>
      </c>
      <c r="I393" s="12">
        <f t="shared" si="178"/>
        <v>0</v>
      </c>
      <c r="J393" s="12">
        <f t="shared" si="178"/>
        <v>260000</v>
      </c>
      <c r="K393" s="12">
        <f t="shared" si="178"/>
        <v>0</v>
      </c>
    </row>
    <row r="394" spans="1:11" ht="25.5" x14ac:dyDescent="0.25">
      <c r="A394" s="14" t="s">
        <v>25</v>
      </c>
      <c r="B394" s="10" t="s">
        <v>79</v>
      </c>
      <c r="C394" s="10" t="s">
        <v>29</v>
      </c>
      <c r="D394" s="10" t="s">
        <v>419</v>
      </c>
      <c r="E394" s="10" t="s">
        <v>26</v>
      </c>
      <c r="F394" s="12">
        <f>'[1]9.ведомства'!G1145</f>
        <v>260000</v>
      </c>
      <c r="G394" s="12">
        <f>'[1]9.ведомства'!H1145</f>
        <v>0</v>
      </c>
      <c r="H394" s="12">
        <f>'[1]9.ведомства'!I1145</f>
        <v>0</v>
      </c>
      <c r="I394" s="12">
        <f>'[1]9.ведомства'!J1145</f>
        <v>0</v>
      </c>
      <c r="J394" s="12">
        <f>'[1]9.ведомства'!K1145</f>
        <v>260000</v>
      </c>
      <c r="K394" s="12">
        <f>'[1]9.ведомства'!L1145</f>
        <v>0</v>
      </c>
    </row>
    <row r="395" spans="1:11" ht="25.5" x14ac:dyDescent="0.25">
      <c r="A395" s="14" t="s">
        <v>390</v>
      </c>
      <c r="B395" s="10" t="s">
        <v>79</v>
      </c>
      <c r="C395" s="10" t="s">
        <v>29</v>
      </c>
      <c r="D395" s="10" t="s">
        <v>420</v>
      </c>
      <c r="E395" s="10"/>
      <c r="F395" s="12">
        <f t="shared" ref="F395:K395" si="179">F396</f>
        <v>0</v>
      </c>
      <c r="G395" s="12">
        <f t="shared" si="179"/>
        <v>0</v>
      </c>
      <c r="H395" s="12">
        <f t="shared" si="179"/>
        <v>322762.94</v>
      </c>
      <c r="I395" s="12">
        <f t="shared" si="179"/>
        <v>0</v>
      </c>
      <c r="J395" s="12">
        <f t="shared" si="179"/>
        <v>322762.94</v>
      </c>
      <c r="K395" s="12">
        <f t="shared" si="179"/>
        <v>0</v>
      </c>
    </row>
    <row r="396" spans="1:11" ht="25.5" x14ac:dyDescent="0.25">
      <c r="A396" s="14" t="s">
        <v>25</v>
      </c>
      <c r="B396" s="10" t="s">
        <v>79</v>
      </c>
      <c r="C396" s="10" t="s">
        <v>29</v>
      </c>
      <c r="D396" s="10" t="s">
        <v>420</v>
      </c>
      <c r="E396" s="10" t="s">
        <v>26</v>
      </c>
      <c r="F396" s="12">
        <f>'[1]9.ведомства'!G1149</f>
        <v>0</v>
      </c>
      <c r="G396" s="12">
        <f>'[1]9.ведомства'!H1149</f>
        <v>0</v>
      </c>
      <c r="H396" s="12">
        <f>'[1]9.ведомства'!I1149</f>
        <v>322762.94</v>
      </c>
      <c r="I396" s="12">
        <f>'[1]9.ведомства'!J1149</f>
        <v>0</v>
      </c>
      <c r="J396" s="12">
        <f>'[1]9.ведомства'!K1149</f>
        <v>322762.94</v>
      </c>
      <c r="K396" s="12">
        <f>'[1]9.ведомства'!L1149</f>
        <v>0</v>
      </c>
    </row>
    <row r="397" spans="1:11" ht="25.5" x14ac:dyDescent="0.25">
      <c r="A397" s="14" t="s">
        <v>421</v>
      </c>
      <c r="B397" s="10" t="s">
        <v>79</v>
      </c>
      <c r="C397" s="10" t="s">
        <v>29</v>
      </c>
      <c r="D397" s="10" t="s">
        <v>422</v>
      </c>
      <c r="E397" s="10"/>
      <c r="F397" s="12">
        <f>F398</f>
        <v>1100000</v>
      </c>
      <c r="G397" s="12">
        <f t="shared" ref="G397:K398" si="180">G398</f>
        <v>0</v>
      </c>
      <c r="H397" s="12">
        <f t="shared" si="180"/>
        <v>0</v>
      </c>
      <c r="I397" s="12">
        <f t="shared" si="180"/>
        <v>0</v>
      </c>
      <c r="J397" s="12">
        <f t="shared" si="180"/>
        <v>1100000</v>
      </c>
      <c r="K397" s="12">
        <f t="shared" si="180"/>
        <v>0</v>
      </c>
    </row>
    <row r="398" spans="1:11" ht="25.5" x14ac:dyDescent="0.25">
      <c r="A398" s="14" t="s">
        <v>141</v>
      </c>
      <c r="B398" s="10" t="s">
        <v>79</v>
      </c>
      <c r="C398" s="10" t="s">
        <v>29</v>
      </c>
      <c r="D398" s="10" t="s">
        <v>423</v>
      </c>
      <c r="E398" s="10"/>
      <c r="F398" s="12">
        <f>F399</f>
        <v>1100000</v>
      </c>
      <c r="G398" s="12">
        <f t="shared" si="180"/>
        <v>0</v>
      </c>
      <c r="H398" s="12">
        <f t="shared" si="180"/>
        <v>0</v>
      </c>
      <c r="I398" s="12">
        <f t="shared" si="180"/>
        <v>0</v>
      </c>
      <c r="J398" s="12">
        <f t="shared" si="180"/>
        <v>1100000</v>
      </c>
      <c r="K398" s="12">
        <f t="shared" si="180"/>
        <v>0</v>
      </c>
    </row>
    <row r="399" spans="1:11" ht="25.5" x14ac:dyDescent="0.25">
      <c r="A399" s="14" t="s">
        <v>25</v>
      </c>
      <c r="B399" s="10" t="s">
        <v>79</v>
      </c>
      <c r="C399" s="10" t="s">
        <v>29</v>
      </c>
      <c r="D399" s="10" t="s">
        <v>423</v>
      </c>
      <c r="E399" s="10" t="s">
        <v>26</v>
      </c>
      <c r="F399" s="12">
        <f>'[1]9.ведомства'!G1152</f>
        <v>1100000</v>
      </c>
      <c r="G399" s="12">
        <f>'[1]9.ведомства'!H1152</f>
        <v>0</v>
      </c>
      <c r="H399" s="12">
        <f>'[1]9.ведомства'!I1152</f>
        <v>0</v>
      </c>
      <c r="I399" s="12">
        <f>'[1]9.ведомства'!J1152</f>
        <v>0</v>
      </c>
      <c r="J399" s="12">
        <f>'[1]9.ведомства'!K1152</f>
        <v>1100000</v>
      </c>
      <c r="K399" s="12">
        <f>'[1]9.ведомства'!L1152</f>
        <v>0</v>
      </c>
    </row>
    <row r="400" spans="1:11" ht="38.25" x14ac:dyDescent="0.25">
      <c r="A400" s="14" t="s">
        <v>424</v>
      </c>
      <c r="B400" s="10" t="s">
        <v>79</v>
      </c>
      <c r="C400" s="10" t="s">
        <v>29</v>
      </c>
      <c r="D400" s="10" t="s">
        <v>425</v>
      </c>
      <c r="E400" s="10"/>
      <c r="F400" s="12">
        <f t="shared" ref="F400:K400" si="181">F401+F404</f>
        <v>36418367.349999994</v>
      </c>
      <c r="G400" s="12">
        <f t="shared" si="181"/>
        <v>23198500</v>
      </c>
      <c r="H400" s="12">
        <f t="shared" si="181"/>
        <v>0</v>
      </c>
      <c r="I400" s="12">
        <f t="shared" si="181"/>
        <v>0</v>
      </c>
      <c r="J400" s="12">
        <f t="shared" si="181"/>
        <v>36418367.349999994</v>
      </c>
      <c r="K400" s="12">
        <f t="shared" si="181"/>
        <v>23198500</v>
      </c>
    </row>
    <row r="401" spans="1:11" ht="51" x14ac:dyDescent="0.25">
      <c r="A401" s="14" t="s">
        <v>426</v>
      </c>
      <c r="B401" s="10" t="s">
        <v>79</v>
      </c>
      <c r="C401" s="10" t="s">
        <v>29</v>
      </c>
      <c r="D401" s="10" t="s">
        <v>427</v>
      </c>
      <c r="E401" s="10"/>
      <c r="F401" s="12">
        <f>F402</f>
        <v>7931920.4100000001</v>
      </c>
      <c r="G401" s="12">
        <f t="shared" ref="G401:K401" si="182">G402</f>
        <v>5052633.3</v>
      </c>
      <c r="H401" s="12">
        <f t="shared" si="182"/>
        <v>0</v>
      </c>
      <c r="I401" s="12">
        <f t="shared" si="182"/>
        <v>0</v>
      </c>
      <c r="J401" s="12">
        <f t="shared" si="182"/>
        <v>7931920.4100000001</v>
      </c>
      <c r="K401" s="12">
        <f t="shared" si="182"/>
        <v>5052633.3</v>
      </c>
    </row>
    <row r="402" spans="1:11" ht="76.5" x14ac:dyDescent="0.25">
      <c r="A402" s="14" t="s">
        <v>428</v>
      </c>
      <c r="B402" s="10" t="s">
        <v>79</v>
      </c>
      <c r="C402" s="10" t="s">
        <v>29</v>
      </c>
      <c r="D402" s="10" t="s">
        <v>429</v>
      </c>
      <c r="E402" s="10"/>
      <c r="F402" s="12">
        <f t="shared" ref="F402:K402" si="183">F403</f>
        <v>7931920.4100000001</v>
      </c>
      <c r="G402" s="12">
        <f t="shared" si="183"/>
        <v>5052633.3</v>
      </c>
      <c r="H402" s="12">
        <f t="shared" si="183"/>
        <v>0</v>
      </c>
      <c r="I402" s="12">
        <f t="shared" si="183"/>
        <v>0</v>
      </c>
      <c r="J402" s="12">
        <f t="shared" si="183"/>
        <v>7931920.4100000001</v>
      </c>
      <c r="K402" s="12">
        <f t="shared" si="183"/>
        <v>5052633.3</v>
      </c>
    </row>
    <row r="403" spans="1:11" ht="25.5" x14ac:dyDescent="0.25">
      <c r="A403" s="14" t="s">
        <v>25</v>
      </c>
      <c r="B403" s="10" t="s">
        <v>79</v>
      </c>
      <c r="C403" s="10" t="s">
        <v>29</v>
      </c>
      <c r="D403" s="10" t="s">
        <v>429</v>
      </c>
      <c r="E403" s="10" t="s">
        <v>26</v>
      </c>
      <c r="F403" s="12">
        <f>'[1]9.ведомства'!G1156</f>
        <v>7931920.4100000001</v>
      </c>
      <c r="G403" s="12">
        <f>'[1]9.ведомства'!H1156</f>
        <v>5052633.3</v>
      </c>
      <c r="H403" s="12">
        <f>'[1]9.ведомства'!I1156</f>
        <v>0</v>
      </c>
      <c r="I403" s="12">
        <f>'[1]9.ведомства'!J1156</f>
        <v>0</v>
      </c>
      <c r="J403" s="12">
        <f>'[1]9.ведомства'!K1156</f>
        <v>7931920.4100000001</v>
      </c>
      <c r="K403" s="12">
        <f>'[1]9.ведомства'!L1156</f>
        <v>5052633.3</v>
      </c>
    </row>
    <row r="404" spans="1:11" ht="38.25" x14ac:dyDescent="0.25">
      <c r="A404" s="14" t="s">
        <v>430</v>
      </c>
      <c r="B404" s="10" t="s">
        <v>79</v>
      </c>
      <c r="C404" s="10" t="s">
        <v>29</v>
      </c>
      <c r="D404" s="10" t="s">
        <v>431</v>
      </c>
      <c r="E404" s="10"/>
      <c r="F404" s="12">
        <f>F405</f>
        <v>28486446.939999998</v>
      </c>
      <c r="G404" s="12">
        <f t="shared" ref="G404:K404" si="184">G405</f>
        <v>18145866.699999999</v>
      </c>
      <c r="H404" s="12">
        <f t="shared" si="184"/>
        <v>0</v>
      </c>
      <c r="I404" s="12">
        <f t="shared" si="184"/>
        <v>0</v>
      </c>
      <c r="J404" s="12">
        <f t="shared" si="184"/>
        <v>28486446.939999998</v>
      </c>
      <c r="K404" s="12">
        <f t="shared" si="184"/>
        <v>18145866.699999999</v>
      </c>
    </row>
    <row r="405" spans="1:11" ht="76.5" x14ac:dyDescent="0.25">
      <c r="A405" s="14" t="s">
        <v>428</v>
      </c>
      <c r="B405" s="10" t="s">
        <v>79</v>
      </c>
      <c r="C405" s="10" t="s">
        <v>29</v>
      </c>
      <c r="D405" s="10" t="s">
        <v>432</v>
      </c>
      <c r="E405" s="10"/>
      <c r="F405" s="12">
        <f>SUM(F406:F406)</f>
        <v>28486446.939999998</v>
      </c>
      <c r="G405" s="12">
        <f>SUM(G406:G406)</f>
        <v>18145866.699999999</v>
      </c>
      <c r="H405" s="12">
        <f>SUM(H406:H406)</f>
        <v>0</v>
      </c>
      <c r="I405" s="12">
        <f>SUM(I406:I406)</f>
        <v>0</v>
      </c>
      <c r="J405" s="12">
        <f>SUM(J406:J406)</f>
        <v>28486446.939999998</v>
      </c>
      <c r="K405" s="12">
        <f>SUM(K406:K406)</f>
        <v>18145866.699999999</v>
      </c>
    </row>
    <row r="406" spans="1:11" ht="25.5" x14ac:dyDescent="0.25">
      <c r="A406" s="14" t="s">
        <v>25</v>
      </c>
      <c r="B406" s="10" t="s">
        <v>79</v>
      </c>
      <c r="C406" s="10" t="s">
        <v>29</v>
      </c>
      <c r="D406" s="10" t="s">
        <v>432</v>
      </c>
      <c r="E406" s="10" t="s">
        <v>26</v>
      </c>
      <c r="F406" s="12">
        <f>'[1]9.ведомства'!G1159</f>
        <v>28486446.939999998</v>
      </c>
      <c r="G406" s="12">
        <f>'[1]9.ведомства'!H1159</f>
        <v>18145866.699999999</v>
      </c>
      <c r="H406" s="12">
        <f>'[1]9.ведомства'!I1159</f>
        <v>0</v>
      </c>
      <c r="I406" s="12">
        <f>'[1]9.ведомства'!J1159</f>
        <v>0</v>
      </c>
      <c r="J406" s="12">
        <f>'[1]9.ведомства'!K1159</f>
        <v>28486446.939999998</v>
      </c>
      <c r="K406" s="12">
        <f>'[1]9.ведомства'!L1159</f>
        <v>18145866.699999999</v>
      </c>
    </row>
    <row r="407" spans="1:11" ht="25.5" x14ac:dyDescent="0.25">
      <c r="A407" s="14" t="s">
        <v>433</v>
      </c>
      <c r="B407" s="10" t="s">
        <v>79</v>
      </c>
      <c r="C407" s="10" t="s">
        <v>79</v>
      </c>
      <c r="D407" s="10"/>
      <c r="E407" s="10"/>
      <c r="F407" s="12">
        <f>F408</f>
        <v>28343519.5</v>
      </c>
      <c r="G407" s="12">
        <f t="shared" ref="G407:K409" si="185">G408</f>
        <v>0</v>
      </c>
      <c r="H407" s="12">
        <f t="shared" si="185"/>
        <v>124846.91</v>
      </c>
      <c r="I407" s="12">
        <f t="shared" si="185"/>
        <v>0</v>
      </c>
      <c r="J407" s="12">
        <f t="shared" si="185"/>
        <v>28468366.41</v>
      </c>
      <c r="K407" s="12">
        <f t="shared" si="185"/>
        <v>0</v>
      </c>
    </row>
    <row r="408" spans="1:11" ht="38.25" x14ac:dyDescent="0.25">
      <c r="A408" s="24" t="s">
        <v>434</v>
      </c>
      <c r="B408" s="10" t="s">
        <v>79</v>
      </c>
      <c r="C408" s="10" t="s">
        <v>79</v>
      </c>
      <c r="D408" s="10" t="s">
        <v>226</v>
      </c>
      <c r="E408" s="10"/>
      <c r="F408" s="12">
        <f>F409</f>
        <v>28343519.5</v>
      </c>
      <c r="G408" s="12">
        <f t="shared" si="185"/>
        <v>0</v>
      </c>
      <c r="H408" s="12">
        <f t="shared" si="185"/>
        <v>124846.91</v>
      </c>
      <c r="I408" s="12">
        <f t="shared" si="185"/>
        <v>0</v>
      </c>
      <c r="J408" s="12">
        <f t="shared" si="185"/>
        <v>28468366.41</v>
      </c>
      <c r="K408" s="12">
        <f t="shared" si="185"/>
        <v>0</v>
      </c>
    </row>
    <row r="409" spans="1:11" ht="38.25" x14ac:dyDescent="0.25">
      <c r="A409" s="24" t="s">
        <v>435</v>
      </c>
      <c r="B409" s="10" t="s">
        <v>79</v>
      </c>
      <c r="C409" s="10" t="s">
        <v>79</v>
      </c>
      <c r="D409" s="10" t="s">
        <v>228</v>
      </c>
      <c r="E409" s="10"/>
      <c r="F409" s="12">
        <f>F410</f>
        <v>28343519.5</v>
      </c>
      <c r="G409" s="12">
        <f t="shared" si="185"/>
        <v>0</v>
      </c>
      <c r="H409" s="12">
        <f t="shared" si="185"/>
        <v>124846.91</v>
      </c>
      <c r="I409" s="12">
        <f t="shared" si="185"/>
        <v>0</v>
      </c>
      <c r="J409" s="12">
        <f t="shared" si="185"/>
        <v>28468366.41</v>
      </c>
      <c r="K409" s="12">
        <f t="shared" si="185"/>
        <v>0</v>
      </c>
    </row>
    <row r="410" spans="1:11" ht="51" x14ac:dyDescent="0.25">
      <c r="A410" s="24" t="s">
        <v>436</v>
      </c>
      <c r="B410" s="10" t="s">
        <v>79</v>
      </c>
      <c r="C410" s="10" t="s">
        <v>79</v>
      </c>
      <c r="D410" s="23" t="s">
        <v>437</v>
      </c>
      <c r="E410" s="10"/>
      <c r="F410" s="12">
        <f>F412+F413+F417</f>
        <v>28343519.5</v>
      </c>
      <c r="G410" s="12">
        <f t="shared" ref="G410:K410" si="186">G412+G413+G417</f>
        <v>0</v>
      </c>
      <c r="H410" s="12">
        <f t="shared" si="186"/>
        <v>124846.91</v>
      </c>
      <c r="I410" s="12">
        <f t="shared" si="186"/>
        <v>0</v>
      </c>
      <c r="J410" s="12">
        <f t="shared" si="186"/>
        <v>28468366.41</v>
      </c>
      <c r="K410" s="12">
        <f t="shared" si="186"/>
        <v>0</v>
      </c>
    </row>
    <row r="411" spans="1:11" ht="63.75" x14ac:dyDescent="0.25">
      <c r="A411" s="24" t="s">
        <v>27</v>
      </c>
      <c r="B411" s="10" t="s">
        <v>79</v>
      </c>
      <c r="C411" s="10" t="s">
        <v>79</v>
      </c>
      <c r="D411" s="23" t="s">
        <v>438</v>
      </c>
      <c r="E411" s="10"/>
      <c r="F411" s="12">
        <f t="shared" ref="F411:K411" si="187">F412</f>
        <v>400000</v>
      </c>
      <c r="G411" s="12">
        <f t="shared" si="187"/>
        <v>0</v>
      </c>
      <c r="H411" s="12">
        <f t="shared" si="187"/>
        <v>0</v>
      </c>
      <c r="I411" s="12">
        <f t="shared" si="187"/>
        <v>0</v>
      </c>
      <c r="J411" s="12">
        <f t="shared" si="187"/>
        <v>400000</v>
      </c>
      <c r="K411" s="12">
        <f t="shared" si="187"/>
        <v>0</v>
      </c>
    </row>
    <row r="412" spans="1:11" ht="76.5" x14ac:dyDescent="0.25">
      <c r="A412" s="24" t="s">
        <v>22</v>
      </c>
      <c r="B412" s="10" t="s">
        <v>79</v>
      </c>
      <c r="C412" s="10" t="s">
        <v>79</v>
      </c>
      <c r="D412" s="23" t="s">
        <v>438</v>
      </c>
      <c r="E412" s="10" t="s">
        <v>45</v>
      </c>
      <c r="F412" s="12">
        <f>'[1]9.ведомства'!G1166</f>
        <v>400000</v>
      </c>
      <c r="G412" s="12">
        <f>'[1]9.ведомства'!H1166</f>
        <v>0</v>
      </c>
      <c r="H412" s="12">
        <f>'[1]9.ведомства'!I1166</f>
        <v>0</v>
      </c>
      <c r="I412" s="12">
        <f>'[1]9.ведомства'!J1166</f>
        <v>0</v>
      </c>
      <c r="J412" s="12">
        <f>'[1]9.ведомства'!K1166</f>
        <v>400000</v>
      </c>
      <c r="K412" s="12">
        <f>'[1]9.ведомства'!L1166</f>
        <v>0</v>
      </c>
    </row>
    <row r="413" spans="1:11" ht="51" x14ac:dyDescent="0.25">
      <c r="A413" s="14" t="s">
        <v>122</v>
      </c>
      <c r="B413" s="10" t="s">
        <v>79</v>
      </c>
      <c r="C413" s="10" t="s">
        <v>79</v>
      </c>
      <c r="D413" s="23" t="s">
        <v>439</v>
      </c>
      <c r="E413" s="10"/>
      <c r="F413" s="12">
        <f t="shared" ref="F413:K413" si="188">SUM(F414:F416)</f>
        <v>27943519.5</v>
      </c>
      <c r="G413" s="12">
        <f t="shared" si="188"/>
        <v>0</v>
      </c>
      <c r="H413" s="12">
        <f t="shared" si="188"/>
        <v>0</v>
      </c>
      <c r="I413" s="12">
        <f t="shared" si="188"/>
        <v>0</v>
      </c>
      <c r="J413" s="12">
        <f t="shared" si="188"/>
        <v>27943519.5</v>
      </c>
      <c r="K413" s="12">
        <f t="shared" si="188"/>
        <v>0</v>
      </c>
    </row>
    <row r="414" spans="1:11" ht="76.5" x14ac:dyDescent="0.25">
      <c r="A414" s="24" t="s">
        <v>22</v>
      </c>
      <c r="B414" s="10" t="s">
        <v>79</v>
      </c>
      <c r="C414" s="10" t="s">
        <v>79</v>
      </c>
      <c r="D414" s="23" t="s">
        <v>439</v>
      </c>
      <c r="E414" s="10" t="s">
        <v>45</v>
      </c>
      <c r="F414" s="12">
        <f>'[1]9.ведомства'!G1168</f>
        <v>23333243.600000001</v>
      </c>
      <c r="G414" s="12">
        <f>'[1]9.ведомства'!H1168</f>
        <v>0</v>
      </c>
      <c r="H414" s="12">
        <f>'[1]9.ведомства'!I1168</f>
        <v>0</v>
      </c>
      <c r="I414" s="12">
        <f>'[1]9.ведомства'!J1168</f>
        <v>0</v>
      </c>
      <c r="J414" s="12">
        <f>'[1]9.ведомства'!K1168</f>
        <v>23333243.600000001</v>
      </c>
      <c r="K414" s="12">
        <f>'[1]9.ведомства'!L1168</f>
        <v>0</v>
      </c>
    </row>
    <row r="415" spans="1:11" ht="38.25" x14ac:dyDescent="0.25">
      <c r="A415" s="24" t="s">
        <v>124</v>
      </c>
      <c r="B415" s="10" t="s">
        <v>79</v>
      </c>
      <c r="C415" s="10" t="s">
        <v>79</v>
      </c>
      <c r="D415" s="23" t="s">
        <v>439</v>
      </c>
      <c r="E415" s="10" t="s">
        <v>26</v>
      </c>
      <c r="F415" s="12">
        <f>'[1]9.ведомства'!G1169</f>
        <v>3054681.9</v>
      </c>
      <c r="G415" s="12">
        <f>'[1]9.ведомства'!H1169</f>
        <v>0</v>
      </c>
      <c r="H415" s="12">
        <f>'[1]9.ведомства'!I1169</f>
        <v>0</v>
      </c>
      <c r="I415" s="12">
        <f>'[1]9.ведомства'!J1169</f>
        <v>0</v>
      </c>
      <c r="J415" s="12">
        <f>'[1]9.ведомства'!K1169</f>
        <v>3054681.9</v>
      </c>
      <c r="K415" s="12">
        <f>'[1]9.ведомства'!L1169</f>
        <v>0</v>
      </c>
    </row>
    <row r="416" spans="1:11" x14ac:dyDescent="0.25">
      <c r="A416" s="24" t="s">
        <v>61</v>
      </c>
      <c r="B416" s="10" t="s">
        <v>79</v>
      </c>
      <c r="C416" s="10" t="s">
        <v>79</v>
      </c>
      <c r="D416" s="23" t="s">
        <v>439</v>
      </c>
      <c r="E416" s="10" t="s">
        <v>90</v>
      </c>
      <c r="F416" s="12">
        <f>'[1]9.ведомства'!G1170</f>
        <v>1555594</v>
      </c>
      <c r="G416" s="12">
        <f>'[1]9.ведомства'!H1170</f>
        <v>0</v>
      </c>
      <c r="H416" s="12">
        <f>'[1]9.ведомства'!I1170</f>
        <v>0</v>
      </c>
      <c r="I416" s="12">
        <f>'[1]9.ведомства'!J1170</f>
        <v>0</v>
      </c>
      <c r="J416" s="12">
        <f>'[1]9.ведомства'!K1170</f>
        <v>1555594</v>
      </c>
      <c r="K416" s="12">
        <f>'[1]9.ведомства'!L1170</f>
        <v>0</v>
      </c>
    </row>
    <row r="417" spans="1:11" ht="38.25" x14ac:dyDescent="0.25">
      <c r="A417" s="24" t="s">
        <v>155</v>
      </c>
      <c r="B417" s="23" t="s">
        <v>79</v>
      </c>
      <c r="C417" s="10" t="s">
        <v>79</v>
      </c>
      <c r="D417" s="23" t="s">
        <v>440</v>
      </c>
      <c r="E417" s="10"/>
      <c r="F417" s="12">
        <f>F418</f>
        <v>0</v>
      </c>
      <c r="G417" s="12">
        <f t="shared" ref="G417:K417" si="189">G418</f>
        <v>0</v>
      </c>
      <c r="H417" s="12">
        <f t="shared" si="189"/>
        <v>124846.91</v>
      </c>
      <c r="I417" s="12">
        <f t="shared" si="189"/>
        <v>0</v>
      </c>
      <c r="J417" s="12">
        <f t="shared" si="189"/>
        <v>124846.91</v>
      </c>
      <c r="K417" s="12">
        <f t="shared" si="189"/>
        <v>0</v>
      </c>
    </row>
    <row r="418" spans="1:11" x14ac:dyDescent="0.25">
      <c r="A418" s="24" t="s">
        <v>61</v>
      </c>
      <c r="B418" s="23" t="s">
        <v>79</v>
      </c>
      <c r="C418" s="10" t="s">
        <v>79</v>
      </c>
      <c r="D418" s="23" t="s">
        <v>440</v>
      </c>
      <c r="E418" s="10" t="s">
        <v>90</v>
      </c>
      <c r="F418" s="12">
        <f>'[1]9.ведомства'!G1172</f>
        <v>0</v>
      </c>
      <c r="G418" s="12">
        <f>'[1]9.ведомства'!H1172</f>
        <v>0</v>
      </c>
      <c r="H418" s="12">
        <f>'[1]9.ведомства'!I1172</f>
        <v>124846.91</v>
      </c>
      <c r="I418" s="12">
        <f>'[1]9.ведомства'!J1172</f>
        <v>0</v>
      </c>
      <c r="J418" s="12">
        <f>'[1]9.ведомства'!K1172</f>
        <v>124846.91</v>
      </c>
      <c r="K418" s="12">
        <f>'[1]9.ведомства'!L1172</f>
        <v>0</v>
      </c>
    </row>
    <row r="419" spans="1:11" x14ac:dyDescent="0.25">
      <c r="A419" s="14" t="s">
        <v>441</v>
      </c>
      <c r="B419" s="10" t="s">
        <v>83</v>
      </c>
      <c r="C419" s="10"/>
      <c r="D419" s="10"/>
      <c r="E419" s="11"/>
      <c r="F419" s="12">
        <f t="shared" ref="F419:K424" si="190">F420</f>
        <v>500000</v>
      </c>
      <c r="G419" s="12">
        <f t="shared" si="190"/>
        <v>0</v>
      </c>
      <c r="H419" s="12">
        <f t="shared" si="190"/>
        <v>0</v>
      </c>
      <c r="I419" s="12">
        <f t="shared" si="190"/>
        <v>0</v>
      </c>
      <c r="J419" s="12">
        <f t="shared" si="190"/>
        <v>500000</v>
      </c>
      <c r="K419" s="12">
        <f t="shared" si="190"/>
        <v>0</v>
      </c>
    </row>
    <row r="420" spans="1:11" ht="25.5" x14ac:dyDescent="0.25">
      <c r="A420" s="14" t="s">
        <v>442</v>
      </c>
      <c r="B420" s="10" t="s">
        <v>83</v>
      </c>
      <c r="C420" s="10" t="s">
        <v>79</v>
      </c>
      <c r="D420" s="10"/>
      <c r="E420" s="11"/>
      <c r="F420" s="12">
        <f t="shared" si="190"/>
        <v>500000</v>
      </c>
      <c r="G420" s="12">
        <f t="shared" si="190"/>
        <v>0</v>
      </c>
      <c r="H420" s="12">
        <f t="shared" si="190"/>
        <v>0</v>
      </c>
      <c r="I420" s="12">
        <f t="shared" si="190"/>
        <v>0</v>
      </c>
      <c r="J420" s="12">
        <f t="shared" si="190"/>
        <v>500000</v>
      </c>
      <c r="K420" s="12">
        <f t="shared" si="190"/>
        <v>0</v>
      </c>
    </row>
    <row r="421" spans="1:11" ht="25.5" x14ac:dyDescent="0.25">
      <c r="A421" s="9" t="s">
        <v>237</v>
      </c>
      <c r="B421" s="10" t="s">
        <v>83</v>
      </c>
      <c r="C421" s="10" t="s">
        <v>79</v>
      </c>
      <c r="D421" s="10" t="s">
        <v>99</v>
      </c>
      <c r="E421" s="11"/>
      <c r="F421" s="12">
        <f t="shared" si="190"/>
        <v>500000</v>
      </c>
      <c r="G421" s="12">
        <f t="shared" si="190"/>
        <v>0</v>
      </c>
      <c r="H421" s="12">
        <f t="shared" si="190"/>
        <v>0</v>
      </c>
      <c r="I421" s="12">
        <f t="shared" si="190"/>
        <v>0</v>
      </c>
      <c r="J421" s="12">
        <f t="shared" si="190"/>
        <v>500000</v>
      </c>
      <c r="K421" s="12">
        <f t="shared" si="190"/>
        <v>0</v>
      </c>
    </row>
    <row r="422" spans="1:11" ht="25.5" x14ac:dyDescent="0.25">
      <c r="A422" s="14" t="s">
        <v>443</v>
      </c>
      <c r="B422" s="10" t="s">
        <v>83</v>
      </c>
      <c r="C422" s="10" t="s">
        <v>79</v>
      </c>
      <c r="D422" s="10" t="s">
        <v>444</v>
      </c>
      <c r="E422" s="11"/>
      <c r="F422" s="12">
        <f>F423</f>
        <v>500000</v>
      </c>
      <c r="G422" s="12">
        <f t="shared" si="190"/>
        <v>0</v>
      </c>
      <c r="H422" s="12">
        <f t="shared" si="190"/>
        <v>0</v>
      </c>
      <c r="I422" s="12">
        <f t="shared" si="190"/>
        <v>0</v>
      </c>
      <c r="J422" s="12">
        <f t="shared" si="190"/>
        <v>500000</v>
      </c>
      <c r="K422" s="12">
        <f t="shared" si="190"/>
        <v>0</v>
      </c>
    </row>
    <row r="423" spans="1:11" ht="25.5" x14ac:dyDescent="0.25">
      <c r="A423" s="14" t="s">
        <v>445</v>
      </c>
      <c r="B423" s="10" t="s">
        <v>83</v>
      </c>
      <c r="C423" s="10" t="s">
        <v>79</v>
      </c>
      <c r="D423" s="10" t="s">
        <v>446</v>
      </c>
      <c r="E423" s="11"/>
      <c r="F423" s="12">
        <f t="shared" ref="F423:K423" si="191">+F424</f>
        <v>500000</v>
      </c>
      <c r="G423" s="12">
        <f t="shared" si="191"/>
        <v>0</v>
      </c>
      <c r="H423" s="12">
        <f t="shared" si="191"/>
        <v>0</v>
      </c>
      <c r="I423" s="12">
        <f t="shared" si="191"/>
        <v>0</v>
      </c>
      <c r="J423" s="12">
        <f t="shared" si="191"/>
        <v>500000</v>
      </c>
      <c r="K423" s="12">
        <f t="shared" si="191"/>
        <v>0</v>
      </c>
    </row>
    <row r="424" spans="1:11" x14ac:dyDescent="0.25">
      <c r="A424" s="24" t="s">
        <v>447</v>
      </c>
      <c r="B424" s="10" t="s">
        <v>83</v>
      </c>
      <c r="C424" s="10" t="s">
        <v>79</v>
      </c>
      <c r="D424" s="10" t="s">
        <v>448</v>
      </c>
      <c r="E424" s="11"/>
      <c r="F424" s="12">
        <f t="shared" si="190"/>
        <v>500000</v>
      </c>
      <c r="G424" s="12">
        <f t="shared" si="190"/>
        <v>0</v>
      </c>
      <c r="H424" s="12">
        <f t="shared" si="190"/>
        <v>0</v>
      </c>
      <c r="I424" s="12">
        <f t="shared" si="190"/>
        <v>0</v>
      </c>
      <c r="J424" s="12">
        <f t="shared" si="190"/>
        <v>500000</v>
      </c>
      <c r="K424" s="12">
        <f t="shared" si="190"/>
        <v>0</v>
      </c>
    </row>
    <row r="425" spans="1:11" ht="25.5" x14ac:dyDescent="0.25">
      <c r="A425" s="14" t="s">
        <v>25</v>
      </c>
      <c r="B425" s="10" t="s">
        <v>83</v>
      </c>
      <c r="C425" s="10" t="s">
        <v>79</v>
      </c>
      <c r="D425" s="10" t="s">
        <v>448</v>
      </c>
      <c r="E425" s="11">
        <v>200</v>
      </c>
      <c r="F425" s="12">
        <f>'[1]9.ведомства'!G1179</f>
        <v>500000</v>
      </c>
      <c r="G425" s="12">
        <f>'[1]9.ведомства'!H1179</f>
        <v>0</v>
      </c>
      <c r="H425" s="12">
        <f>'[1]9.ведомства'!I1179</f>
        <v>0</v>
      </c>
      <c r="I425" s="12">
        <f>'[1]9.ведомства'!J1179</f>
        <v>0</v>
      </c>
      <c r="J425" s="12">
        <f>'[1]9.ведомства'!K1179</f>
        <v>500000</v>
      </c>
      <c r="K425" s="12">
        <f>'[1]9.ведомства'!L1179</f>
        <v>0</v>
      </c>
    </row>
    <row r="426" spans="1:11" x14ac:dyDescent="0.25">
      <c r="A426" s="14" t="s">
        <v>449</v>
      </c>
      <c r="B426" s="10" t="s">
        <v>91</v>
      </c>
      <c r="C426" s="10"/>
      <c r="D426" s="10"/>
      <c r="E426" s="11"/>
      <c r="F426" s="12">
        <f>F427+F458+F493+F532+F556</f>
        <v>2244385437.0599999</v>
      </c>
      <c r="G426" s="12">
        <f>G427+G458+G493+G532+G556</f>
        <v>1358022499.21</v>
      </c>
      <c r="H426" s="12">
        <f>H427+H458+H493+H532+H556</f>
        <v>1</v>
      </c>
      <c r="I426" s="12">
        <f>I427+I458+I493+I532+I556</f>
        <v>0</v>
      </c>
      <c r="J426" s="12">
        <f>J427+J458+J493+J532+J556</f>
        <v>2244385438.0599999</v>
      </c>
      <c r="K426" s="12">
        <f>K427+K458+K493+K532+K556</f>
        <v>1358022499.21</v>
      </c>
    </row>
    <row r="427" spans="1:11" x14ac:dyDescent="0.25">
      <c r="A427" s="14" t="s">
        <v>450</v>
      </c>
      <c r="B427" s="10" t="s">
        <v>91</v>
      </c>
      <c r="C427" s="10" t="s">
        <v>13</v>
      </c>
      <c r="D427" s="10"/>
      <c r="E427" s="11"/>
      <c r="F427" s="12">
        <f>F428</f>
        <v>875610639.33999991</v>
      </c>
      <c r="G427" s="12">
        <f t="shared" ref="G427:K427" si="192">G428</f>
        <v>488320601</v>
      </c>
      <c r="H427" s="12">
        <f t="shared" si="192"/>
        <v>0</v>
      </c>
      <c r="I427" s="12">
        <f t="shared" si="192"/>
        <v>0</v>
      </c>
      <c r="J427" s="12">
        <f t="shared" si="192"/>
        <v>875610639.33999991</v>
      </c>
      <c r="K427" s="12">
        <f t="shared" si="192"/>
        <v>488320601</v>
      </c>
    </row>
    <row r="428" spans="1:11" ht="25.5" x14ac:dyDescent="0.25">
      <c r="A428" s="14" t="s">
        <v>451</v>
      </c>
      <c r="B428" s="10" t="s">
        <v>91</v>
      </c>
      <c r="C428" s="10" t="s">
        <v>13</v>
      </c>
      <c r="D428" s="10" t="s">
        <v>452</v>
      </c>
      <c r="E428" s="11"/>
      <c r="F428" s="12">
        <f t="shared" ref="F428:K428" si="193">F429</f>
        <v>875610639.33999991</v>
      </c>
      <c r="G428" s="12">
        <f t="shared" si="193"/>
        <v>488320601</v>
      </c>
      <c r="H428" s="12">
        <f t="shared" si="193"/>
        <v>0</v>
      </c>
      <c r="I428" s="12">
        <f t="shared" si="193"/>
        <v>0</v>
      </c>
      <c r="J428" s="12">
        <f t="shared" si="193"/>
        <v>875610639.33999991</v>
      </c>
      <c r="K428" s="12">
        <f t="shared" si="193"/>
        <v>488320601</v>
      </c>
    </row>
    <row r="429" spans="1:11" ht="38.25" x14ac:dyDescent="0.25">
      <c r="A429" s="14" t="s">
        <v>453</v>
      </c>
      <c r="B429" s="10" t="s">
        <v>91</v>
      </c>
      <c r="C429" s="10" t="s">
        <v>13</v>
      </c>
      <c r="D429" s="10" t="s">
        <v>454</v>
      </c>
      <c r="E429" s="11"/>
      <c r="F429" s="12">
        <f>F430+F447+F450++F455</f>
        <v>875610639.33999991</v>
      </c>
      <c r="G429" s="12">
        <f>G430+G447+G450++G455</f>
        <v>488320601</v>
      </c>
      <c r="H429" s="12">
        <f>H430+H447+H450++H455</f>
        <v>0</v>
      </c>
      <c r="I429" s="12">
        <f>I430+I447+I450++I455</f>
        <v>0</v>
      </c>
      <c r="J429" s="12">
        <f>J430+J447+J450++J455</f>
        <v>875610639.33999991</v>
      </c>
      <c r="K429" s="12">
        <f>K430+K447+K450++K455</f>
        <v>488320601</v>
      </c>
    </row>
    <row r="430" spans="1:11" ht="38.25" x14ac:dyDescent="0.25">
      <c r="A430" s="14" t="s">
        <v>455</v>
      </c>
      <c r="B430" s="10" t="s">
        <v>91</v>
      </c>
      <c r="C430" s="10" t="s">
        <v>13</v>
      </c>
      <c r="D430" s="10" t="s">
        <v>456</v>
      </c>
      <c r="E430" s="11"/>
      <c r="F430" s="12">
        <f>F431+F433+F435+F437+F445+F439+F441+F443</f>
        <v>750872248.29999995</v>
      </c>
      <c r="G430" s="12">
        <f t="shared" ref="G430:K430" si="194">G431+G433+G435+G437+G445+G439+G441+G443</f>
        <v>414958201</v>
      </c>
      <c r="H430" s="12">
        <f t="shared" si="194"/>
        <v>0</v>
      </c>
      <c r="I430" s="12">
        <f t="shared" si="194"/>
        <v>0</v>
      </c>
      <c r="J430" s="12">
        <f t="shared" si="194"/>
        <v>750872248.29999995</v>
      </c>
      <c r="K430" s="12">
        <f t="shared" si="194"/>
        <v>414958201</v>
      </c>
    </row>
    <row r="431" spans="1:11" ht="63.75" x14ac:dyDescent="0.25">
      <c r="A431" s="14" t="s">
        <v>27</v>
      </c>
      <c r="B431" s="10" t="s">
        <v>91</v>
      </c>
      <c r="C431" s="10" t="s">
        <v>13</v>
      </c>
      <c r="D431" s="10" t="s">
        <v>457</v>
      </c>
      <c r="E431" s="10"/>
      <c r="F431" s="12">
        <f t="shared" ref="F431:K431" si="195">F432</f>
        <v>10000000</v>
      </c>
      <c r="G431" s="12">
        <f t="shared" si="195"/>
        <v>0</v>
      </c>
      <c r="H431" s="12">
        <f t="shared" si="195"/>
        <v>0</v>
      </c>
      <c r="I431" s="12">
        <f t="shared" si="195"/>
        <v>0</v>
      </c>
      <c r="J431" s="12">
        <f t="shared" si="195"/>
        <v>10000000</v>
      </c>
      <c r="K431" s="12">
        <f t="shared" si="195"/>
        <v>0</v>
      </c>
    </row>
    <row r="432" spans="1:11" ht="38.25" x14ac:dyDescent="0.25">
      <c r="A432" s="14" t="s">
        <v>106</v>
      </c>
      <c r="B432" s="10" t="s">
        <v>91</v>
      </c>
      <c r="C432" s="10" t="s">
        <v>13</v>
      </c>
      <c r="D432" s="10" t="s">
        <v>457</v>
      </c>
      <c r="E432" s="10" t="s">
        <v>284</v>
      </c>
      <c r="F432" s="12">
        <f>'[1]9.ведомства'!G497</f>
        <v>10000000</v>
      </c>
      <c r="G432" s="12">
        <f>'[1]9.ведомства'!H497</f>
        <v>0</v>
      </c>
      <c r="H432" s="12">
        <f>'[1]9.ведомства'!I497</f>
        <v>0</v>
      </c>
      <c r="I432" s="12">
        <f>'[1]9.ведомства'!J497</f>
        <v>0</v>
      </c>
      <c r="J432" s="12">
        <f>'[1]9.ведомства'!K497</f>
        <v>10000000</v>
      </c>
      <c r="K432" s="12">
        <f>'[1]9.ведомства'!L497</f>
        <v>0</v>
      </c>
    </row>
    <row r="433" spans="1:11" ht="63.75" x14ac:dyDescent="0.25">
      <c r="A433" s="14" t="s">
        <v>164</v>
      </c>
      <c r="B433" s="10" t="s">
        <v>91</v>
      </c>
      <c r="C433" s="10" t="s">
        <v>13</v>
      </c>
      <c r="D433" s="10" t="s">
        <v>458</v>
      </c>
      <c r="E433" s="11"/>
      <c r="F433" s="12">
        <f t="shared" ref="F433:K433" si="196">F434</f>
        <v>1695001</v>
      </c>
      <c r="G433" s="12">
        <f t="shared" si="196"/>
        <v>1695001</v>
      </c>
      <c r="H433" s="12">
        <f t="shared" si="196"/>
        <v>0</v>
      </c>
      <c r="I433" s="12">
        <f t="shared" si="196"/>
        <v>0</v>
      </c>
      <c r="J433" s="12">
        <f t="shared" si="196"/>
        <v>1695001</v>
      </c>
      <c r="K433" s="12">
        <f t="shared" si="196"/>
        <v>1695001</v>
      </c>
    </row>
    <row r="434" spans="1:11" ht="38.25" x14ac:dyDescent="0.25">
      <c r="A434" s="14" t="s">
        <v>106</v>
      </c>
      <c r="B434" s="10" t="s">
        <v>91</v>
      </c>
      <c r="C434" s="10" t="s">
        <v>13</v>
      </c>
      <c r="D434" s="10" t="s">
        <v>458</v>
      </c>
      <c r="E434" s="11">
        <v>600</v>
      </c>
      <c r="F434" s="12">
        <f>'[1]9.ведомства'!G499</f>
        <v>1695001</v>
      </c>
      <c r="G434" s="12">
        <f>'[1]9.ведомства'!H499</f>
        <v>1695001</v>
      </c>
      <c r="H434" s="12">
        <f>'[1]9.ведомства'!I499</f>
        <v>0</v>
      </c>
      <c r="I434" s="12">
        <f>'[1]9.ведомства'!J499</f>
        <v>0</v>
      </c>
      <c r="J434" s="12">
        <f>'[1]9.ведомства'!K499</f>
        <v>1695001</v>
      </c>
      <c r="K434" s="12">
        <f>'[1]9.ведомства'!L499</f>
        <v>1695001</v>
      </c>
    </row>
    <row r="435" spans="1:11" ht="63.75" x14ac:dyDescent="0.25">
      <c r="A435" s="14" t="s">
        <v>459</v>
      </c>
      <c r="B435" s="10" t="s">
        <v>91</v>
      </c>
      <c r="C435" s="10" t="s">
        <v>13</v>
      </c>
      <c r="D435" s="10" t="s">
        <v>460</v>
      </c>
      <c r="E435" s="11"/>
      <c r="F435" s="12">
        <f t="shared" ref="F435:K435" si="197">F436</f>
        <v>413263200</v>
      </c>
      <c r="G435" s="12">
        <f t="shared" si="197"/>
        <v>413263200</v>
      </c>
      <c r="H435" s="12">
        <f t="shared" si="197"/>
        <v>0</v>
      </c>
      <c r="I435" s="12">
        <f t="shared" si="197"/>
        <v>0</v>
      </c>
      <c r="J435" s="12">
        <f t="shared" si="197"/>
        <v>413263200</v>
      </c>
      <c r="K435" s="12">
        <f t="shared" si="197"/>
        <v>413263200</v>
      </c>
    </row>
    <row r="436" spans="1:11" ht="38.25" x14ac:dyDescent="0.25">
      <c r="A436" s="14" t="s">
        <v>106</v>
      </c>
      <c r="B436" s="10" t="s">
        <v>91</v>
      </c>
      <c r="C436" s="10" t="s">
        <v>13</v>
      </c>
      <c r="D436" s="10" t="s">
        <v>460</v>
      </c>
      <c r="E436" s="11">
        <v>600</v>
      </c>
      <c r="F436" s="12">
        <f>'[1]9.ведомства'!G501</f>
        <v>413263200</v>
      </c>
      <c r="G436" s="12">
        <f>'[1]9.ведомства'!H501</f>
        <v>413263200</v>
      </c>
      <c r="H436" s="12">
        <f>'[1]9.ведомства'!I501</f>
        <v>0</v>
      </c>
      <c r="I436" s="12">
        <f>'[1]9.ведомства'!J501</f>
        <v>0</v>
      </c>
      <c r="J436" s="12">
        <f>'[1]9.ведомства'!K501</f>
        <v>413263200</v>
      </c>
      <c r="K436" s="12">
        <f>'[1]9.ведомства'!L501</f>
        <v>413263200</v>
      </c>
    </row>
    <row r="437" spans="1:11" ht="38.25" x14ac:dyDescent="0.25">
      <c r="A437" s="25" t="s">
        <v>165</v>
      </c>
      <c r="B437" s="10" t="s">
        <v>91</v>
      </c>
      <c r="C437" s="10" t="s">
        <v>13</v>
      </c>
      <c r="D437" s="10" t="s">
        <v>461</v>
      </c>
      <c r="E437" s="11"/>
      <c r="F437" s="12">
        <f t="shared" ref="F437:K437" si="198">F438</f>
        <v>203223711.61000001</v>
      </c>
      <c r="G437" s="12">
        <f t="shared" si="198"/>
        <v>0</v>
      </c>
      <c r="H437" s="12">
        <f t="shared" si="198"/>
        <v>0</v>
      </c>
      <c r="I437" s="12">
        <f t="shared" si="198"/>
        <v>0</v>
      </c>
      <c r="J437" s="12">
        <f t="shared" si="198"/>
        <v>203223711.61000001</v>
      </c>
      <c r="K437" s="12">
        <f t="shared" si="198"/>
        <v>0</v>
      </c>
    </row>
    <row r="438" spans="1:11" ht="38.25" x14ac:dyDescent="0.25">
      <c r="A438" s="14" t="s">
        <v>106</v>
      </c>
      <c r="B438" s="10" t="s">
        <v>91</v>
      </c>
      <c r="C438" s="10" t="s">
        <v>13</v>
      </c>
      <c r="D438" s="10" t="s">
        <v>461</v>
      </c>
      <c r="E438" s="11">
        <v>600</v>
      </c>
      <c r="F438" s="12">
        <f>'[1]9.ведомства'!G503</f>
        <v>203223711.61000001</v>
      </c>
      <c r="G438" s="12">
        <f>'[1]9.ведомства'!H503</f>
        <v>0</v>
      </c>
      <c r="H438" s="12">
        <f>'[1]9.ведомства'!I503</f>
        <v>0</v>
      </c>
      <c r="I438" s="12">
        <f>'[1]9.ведомства'!J503</f>
        <v>0</v>
      </c>
      <c r="J438" s="12">
        <f>'[1]9.ведомства'!K503</f>
        <v>203223711.61000001</v>
      </c>
      <c r="K438" s="12">
        <f>'[1]9.ведомства'!L503</f>
        <v>0</v>
      </c>
    </row>
    <row r="439" spans="1:11" ht="38.25" x14ac:dyDescent="0.25">
      <c r="A439" s="25" t="s">
        <v>167</v>
      </c>
      <c r="B439" s="10" t="s">
        <v>91</v>
      </c>
      <c r="C439" s="10" t="s">
        <v>13</v>
      </c>
      <c r="D439" s="10" t="s">
        <v>462</v>
      </c>
      <c r="E439" s="11"/>
      <c r="F439" s="12">
        <f>F440</f>
        <v>2337065.5499999998</v>
      </c>
      <c r="G439" s="12">
        <f t="shared" ref="G439:K439" si="199">G440</f>
        <v>0</v>
      </c>
      <c r="H439" s="12">
        <f t="shared" si="199"/>
        <v>0</v>
      </c>
      <c r="I439" s="12">
        <f t="shared" si="199"/>
        <v>0</v>
      </c>
      <c r="J439" s="12">
        <f t="shared" si="199"/>
        <v>2337065.5499999998</v>
      </c>
      <c r="K439" s="12">
        <f t="shared" si="199"/>
        <v>0</v>
      </c>
    </row>
    <row r="440" spans="1:11" ht="38.25" x14ac:dyDescent="0.25">
      <c r="A440" s="14" t="s">
        <v>106</v>
      </c>
      <c r="B440" s="10" t="s">
        <v>91</v>
      </c>
      <c r="C440" s="10" t="s">
        <v>13</v>
      </c>
      <c r="D440" s="10" t="s">
        <v>462</v>
      </c>
      <c r="E440" s="11">
        <v>600</v>
      </c>
      <c r="F440" s="12">
        <f>'[1]9.ведомства'!G505</f>
        <v>2337065.5499999998</v>
      </c>
      <c r="G440" s="12">
        <f>'[1]9.ведомства'!H505</f>
        <v>0</v>
      </c>
      <c r="H440" s="12">
        <f>'[1]9.ведомства'!I505</f>
        <v>0</v>
      </c>
      <c r="I440" s="12">
        <f>'[1]9.ведомства'!J505</f>
        <v>0</v>
      </c>
      <c r="J440" s="12">
        <f>'[1]9.ведомства'!K505</f>
        <v>2337065.5499999998</v>
      </c>
      <c r="K440" s="12">
        <f>'[1]9.ведомства'!L505</f>
        <v>0</v>
      </c>
    </row>
    <row r="441" spans="1:11" ht="38.25" x14ac:dyDescent="0.25">
      <c r="A441" s="25" t="s">
        <v>169</v>
      </c>
      <c r="B441" s="10" t="s">
        <v>91</v>
      </c>
      <c r="C441" s="10" t="s">
        <v>13</v>
      </c>
      <c r="D441" s="10" t="s">
        <v>463</v>
      </c>
      <c r="E441" s="11"/>
      <c r="F441" s="12">
        <f>F442</f>
        <v>56762778.270000003</v>
      </c>
      <c r="G441" s="12">
        <f t="shared" ref="G441:K441" si="200">G442</f>
        <v>0</v>
      </c>
      <c r="H441" s="12">
        <f t="shared" si="200"/>
        <v>0</v>
      </c>
      <c r="I441" s="12">
        <f t="shared" si="200"/>
        <v>0</v>
      </c>
      <c r="J441" s="12">
        <f t="shared" si="200"/>
        <v>56762778.270000003</v>
      </c>
      <c r="K441" s="12">
        <f t="shared" si="200"/>
        <v>0</v>
      </c>
    </row>
    <row r="442" spans="1:11" ht="38.25" x14ac:dyDescent="0.25">
      <c r="A442" s="14" t="s">
        <v>106</v>
      </c>
      <c r="B442" s="10" t="s">
        <v>91</v>
      </c>
      <c r="C442" s="10" t="s">
        <v>13</v>
      </c>
      <c r="D442" s="10" t="s">
        <v>463</v>
      </c>
      <c r="E442" s="11">
        <v>600</v>
      </c>
      <c r="F442" s="12">
        <f>'[1]9.ведомства'!G507</f>
        <v>56762778.270000003</v>
      </c>
      <c r="G442" s="12">
        <f>'[1]9.ведомства'!H507</f>
        <v>0</v>
      </c>
      <c r="H442" s="12">
        <f>'[1]9.ведомства'!I507</f>
        <v>0</v>
      </c>
      <c r="I442" s="12">
        <f>'[1]9.ведомства'!J507</f>
        <v>0</v>
      </c>
      <c r="J442" s="12">
        <f>'[1]9.ведомства'!K507</f>
        <v>56762778.270000003</v>
      </c>
      <c r="K442" s="12">
        <f>'[1]9.ведомства'!L507</f>
        <v>0</v>
      </c>
    </row>
    <row r="443" spans="1:11" ht="38.25" x14ac:dyDescent="0.25">
      <c r="A443" s="25" t="s">
        <v>171</v>
      </c>
      <c r="B443" s="10" t="s">
        <v>91</v>
      </c>
      <c r="C443" s="10" t="s">
        <v>13</v>
      </c>
      <c r="D443" s="10" t="s">
        <v>464</v>
      </c>
      <c r="E443" s="11"/>
      <c r="F443" s="12">
        <f>F444</f>
        <v>62624580.780000001</v>
      </c>
      <c r="G443" s="12">
        <f t="shared" ref="G443:K443" si="201">G444</f>
        <v>0</v>
      </c>
      <c r="H443" s="12">
        <f t="shared" si="201"/>
        <v>0</v>
      </c>
      <c r="I443" s="12">
        <f t="shared" si="201"/>
        <v>0</v>
      </c>
      <c r="J443" s="12">
        <f t="shared" si="201"/>
        <v>62624580.780000001</v>
      </c>
      <c r="K443" s="12">
        <f t="shared" si="201"/>
        <v>0</v>
      </c>
    </row>
    <row r="444" spans="1:11" ht="38.25" x14ac:dyDescent="0.25">
      <c r="A444" s="14" t="s">
        <v>106</v>
      </c>
      <c r="B444" s="10" t="s">
        <v>91</v>
      </c>
      <c r="C444" s="10" t="s">
        <v>13</v>
      </c>
      <c r="D444" s="10" t="s">
        <v>464</v>
      </c>
      <c r="E444" s="11">
        <v>600</v>
      </c>
      <c r="F444" s="12">
        <f>'[1]9.ведомства'!G509</f>
        <v>62624580.780000001</v>
      </c>
      <c r="G444" s="12">
        <f>'[1]9.ведомства'!H509</f>
        <v>0</v>
      </c>
      <c r="H444" s="12">
        <f>'[1]9.ведомства'!I509</f>
        <v>0</v>
      </c>
      <c r="I444" s="12">
        <f>'[1]9.ведомства'!J509</f>
        <v>0</v>
      </c>
      <c r="J444" s="12">
        <f>'[1]9.ведомства'!K509</f>
        <v>62624580.780000001</v>
      </c>
      <c r="K444" s="12">
        <f>'[1]9.ведомства'!L509</f>
        <v>0</v>
      </c>
    </row>
    <row r="445" spans="1:11" ht="51" x14ac:dyDescent="0.25">
      <c r="A445" s="14" t="s">
        <v>178</v>
      </c>
      <c r="B445" s="10" t="s">
        <v>91</v>
      </c>
      <c r="C445" s="10" t="s">
        <v>13</v>
      </c>
      <c r="D445" s="10" t="s">
        <v>465</v>
      </c>
      <c r="E445" s="11"/>
      <c r="F445" s="12">
        <f t="shared" ref="F445:K445" si="202">F446</f>
        <v>965911.09</v>
      </c>
      <c r="G445" s="12">
        <f t="shared" si="202"/>
        <v>0</v>
      </c>
      <c r="H445" s="12">
        <f t="shared" si="202"/>
        <v>0</v>
      </c>
      <c r="I445" s="12">
        <f t="shared" si="202"/>
        <v>0</v>
      </c>
      <c r="J445" s="12">
        <f t="shared" si="202"/>
        <v>965911.09</v>
      </c>
      <c r="K445" s="12">
        <f t="shared" si="202"/>
        <v>0</v>
      </c>
    </row>
    <row r="446" spans="1:11" ht="38.25" x14ac:dyDescent="0.25">
      <c r="A446" s="14" t="s">
        <v>106</v>
      </c>
      <c r="B446" s="10" t="s">
        <v>91</v>
      </c>
      <c r="C446" s="10" t="s">
        <v>13</v>
      </c>
      <c r="D446" s="10" t="s">
        <v>465</v>
      </c>
      <c r="E446" s="11">
        <v>600</v>
      </c>
      <c r="F446" s="12">
        <f>'[1]9.ведомства'!G511</f>
        <v>965911.09</v>
      </c>
      <c r="G446" s="12">
        <f>'[1]9.ведомства'!H511</f>
        <v>0</v>
      </c>
      <c r="H446" s="12">
        <f>'[1]9.ведомства'!I511</f>
        <v>0</v>
      </c>
      <c r="I446" s="12">
        <f>'[1]9.ведомства'!J511</f>
        <v>0</v>
      </c>
      <c r="J446" s="12">
        <f>'[1]9.ведомства'!K511</f>
        <v>965911.09</v>
      </c>
      <c r="K446" s="12">
        <f>'[1]9.ведомства'!L511</f>
        <v>0</v>
      </c>
    </row>
    <row r="447" spans="1:11" ht="51" x14ac:dyDescent="0.25">
      <c r="A447" s="14" t="s">
        <v>466</v>
      </c>
      <c r="B447" s="10" t="s">
        <v>91</v>
      </c>
      <c r="C447" s="10" t="s">
        <v>13</v>
      </c>
      <c r="D447" s="10" t="s">
        <v>467</v>
      </c>
      <c r="E447" s="11"/>
      <c r="F447" s="12">
        <f>F448</f>
        <v>100000</v>
      </c>
      <c r="G447" s="12">
        <f t="shared" ref="G447:K448" si="203">G448</f>
        <v>0</v>
      </c>
      <c r="H447" s="12">
        <f t="shared" si="203"/>
        <v>0</v>
      </c>
      <c r="I447" s="12">
        <f t="shared" si="203"/>
        <v>0</v>
      </c>
      <c r="J447" s="12">
        <f t="shared" si="203"/>
        <v>100000</v>
      </c>
      <c r="K447" s="12">
        <f t="shared" si="203"/>
        <v>0</v>
      </c>
    </row>
    <row r="448" spans="1:11" ht="38.25" x14ac:dyDescent="0.25">
      <c r="A448" s="14" t="s">
        <v>468</v>
      </c>
      <c r="B448" s="10" t="s">
        <v>91</v>
      </c>
      <c r="C448" s="10" t="s">
        <v>13</v>
      </c>
      <c r="D448" s="10" t="s">
        <v>469</v>
      </c>
      <c r="E448" s="11"/>
      <c r="F448" s="12">
        <f>F449</f>
        <v>100000</v>
      </c>
      <c r="G448" s="12">
        <f t="shared" si="203"/>
        <v>0</v>
      </c>
      <c r="H448" s="12">
        <f t="shared" si="203"/>
        <v>0</v>
      </c>
      <c r="I448" s="12">
        <f t="shared" si="203"/>
        <v>0</v>
      </c>
      <c r="J448" s="12">
        <f t="shared" si="203"/>
        <v>100000</v>
      </c>
      <c r="K448" s="12">
        <f t="shared" si="203"/>
        <v>0</v>
      </c>
    </row>
    <row r="449" spans="1:11" ht="38.25" x14ac:dyDescent="0.25">
      <c r="A449" s="14" t="s">
        <v>106</v>
      </c>
      <c r="B449" s="10" t="s">
        <v>91</v>
      </c>
      <c r="C449" s="10" t="s">
        <v>13</v>
      </c>
      <c r="D449" s="10" t="s">
        <v>469</v>
      </c>
      <c r="E449" s="11">
        <v>600</v>
      </c>
      <c r="F449" s="12">
        <f>'[1]9.ведомства'!G514</f>
        <v>100000</v>
      </c>
      <c r="G449" s="12">
        <f>'[1]9.ведомства'!H514</f>
        <v>0</v>
      </c>
      <c r="H449" s="12">
        <f>'[1]9.ведомства'!I514</f>
        <v>0</v>
      </c>
      <c r="I449" s="12">
        <f>'[1]9.ведомства'!J514</f>
        <v>0</v>
      </c>
      <c r="J449" s="12">
        <f>'[1]9.ведомства'!K514</f>
        <v>100000</v>
      </c>
      <c r="K449" s="12">
        <f>'[1]9.ведомства'!L514</f>
        <v>0</v>
      </c>
    </row>
    <row r="450" spans="1:11" ht="38.25" x14ac:dyDescent="0.25">
      <c r="A450" s="14" t="s">
        <v>470</v>
      </c>
      <c r="B450" s="10" t="s">
        <v>91</v>
      </c>
      <c r="C450" s="10" t="s">
        <v>13</v>
      </c>
      <c r="D450" s="10" t="s">
        <v>471</v>
      </c>
      <c r="E450" s="11"/>
      <c r="F450" s="12">
        <f>F453+F451</f>
        <v>65511991.039999999</v>
      </c>
      <c r="G450" s="12">
        <f t="shared" ref="G450:K450" si="204">G453+G451</f>
        <v>28026800</v>
      </c>
      <c r="H450" s="12">
        <f t="shared" si="204"/>
        <v>0</v>
      </c>
      <c r="I450" s="12">
        <f t="shared" si="204"/>
        <v>0</v>
      </c>
      <c r="J450" s="12">
        <f t="shared" si="204"/>
        <v>65511991.039999999</v>
      </c>
      <c r="K450" s="12">
        <f t="shared" si="204"/>
        <v>28026800</v>
      </c>
    </row>
    <row r="451" spans="1:11" ht="38.25" x14ac:dyDescent="0.25">
      <c r="A451" s="14" t="s">
        <v>472</v>
      </c>
      <c r="B451" s="10" t="s">
        <v>91</v>
      </c>
      <c r="C451" s="10" t="s">
        <v>13</v>
      </c>
      <c r="D451" s="10" t="s">
        <v>473</v>
      </c>
      <c r="E451" s="11"/>
      <c r="F451" s="12">
        <f t="shared" ref="F451:K451" si="205">F452</f>
        <v>28026800</v>
      </c>
      <c r="G451" s="12">
        <f t="shared" si="205"/>
        <v>28026800</v>
      </c>
      <c r="H451" s="12">
        <f t="shared" si="205"/>
        <v>0</v>
      </c>
      <c r="I451" s="12">
        <f t="shared" si="205"/>
        <v>0</v>
      </c>
      <c r="J451" s="12">
        <f t="shared" si="205"/>
        <v>28026800</v>
      </c>
      <c r="K451" s="12">
        <f t="shared" si="205"/>
        <v>28026800</v>
      </c>
    </row>
    <row r="452" spans="1:11" ht="38.25" x14ac:dyDescent="0.25">
      <c r="A452" s="14" t="s">
        <v>255</v>
      </c>
      <c r="B452" s="10" t="s">
        <v>91</v>
      </c>
      <c r="C452" s="10" t="s">
        <v>13</v>
      </c>
      <c r="D452" s="10" t="s">
        <v>473</v>
      </c>
      <c r="E452" s="11">
        <v>400</v>
      </c>
      <c r="F452" s="12">
        <f>'[1]9.ведомства'!G258</f>
        <v>28026800</v>
      </c>
      <c r="G452" s="12">
        <f>'[1]9.ведомства'!H258</f>
        <v>28026800</v>
      </c>
      <c r="H452" s="12">
        <f>'[1]9.ведомства'!I258</f>
        <v>0</v>
      </c>
      <c r="I452" s="12">
        <f>'[1]9.ведомства'!J258</f>
        <v>0</v>
      </c>
      <c r="J452" s="12">
        <f>'[1]9.ведомства'!K258</f>
        <v>28026800</v>
      </c>
      <c r="K452" s="12">
        <f>'[1]9.ведомства'!L258</f>
        <v>28026800</v>
      </c>
    </row>
    <row r="453" spans="1:11" ht="57.75" customHeight="1" x14ac:dyDescent="0.25">
      <c r="A453" s="15" t="s">
        <v>475</v>
      </c>
      <c r="B453" s="10" t="s">
        <v>91</v>
      </c>
      <c r="C453" s="10" t="s">
        <v>13</v>
      </c>
      <c r="D453" s="10" t="s">
        <v>476</v>
      </c>
      <c r="E453" s="11"/>
      <c r="F453" s="12">
        <f t="shared" ref="F453:K453" si="206">F454</f>
        <v>37485191.039999999</v>
      </c>
      <c r="G453" s="12">
        <f t="shared" si="206"/>
        <v>0</v>
      </c>
      <c r="H453" s="12">
        <f t="shared" si="206"/>
        <v>0</v>
      </c>
      <c r="I453" s="12">
        <f t="shared" si="206"/>
        <v>0</v>
      </c>
      <c r="J453" s="12">
        <f t="shared" si="206"/>
        <v>37485191.039999999</v>
      </c>
      <c r="K453" s="12">
        <f t="shared" si="206"/>
        <v>0</v>
      </c>
    </row>
    <row r="454" spans="1:11" ht="38.25" x14ac:dyDescent="0.25">
      <c r="A454" s="14" t="s">
        <v>255</v>
      </c>
      <c r="B454" s="10" t="s">
        <v>91</v>
      </c>
      <c r="C454" s="10" t="s">
        <v>13</v>
      </c>
      <c r="D454" s="10" t="s">
        <v>476</v>
      </c>
      <c r="E454" s="11">
        <v>400</v>
      </c>
      <c r="F454" s="12">
        <f>'[1]9.ведомства'!G262+'[1]9.ведомства'!G517</f>
        <v>37485191.039999999</v>
      </c>
      <c r="G454" s="12">
        <f>'[1]9.ведомства'!H262+'[1]9.ведомства'!H517</f>
        <v>0</v>
      </c>
      <c r="H454" s="12">
        <f>'[1]9.ведомства'!I262+'[1]9.ведомства'!I517</f>
        <v>0</v>
      </c>
      <c r="I454" s="12">
        <f>'[1]9.ведомства'!J262+'[1]9.ведомства'!J517</f>
        <v>0</v>
      </c>
      <c r="J454" s="12">
        <f>'[1]9.ведомства'!K262+'[1]9.ведомства'!K517</f>
        <v>37485191.039999999</v>
      </c>
      <c r="K454" s="12">
        <f>'[1]9.ведомства'!L262+'[1]9.ведомства'!L517</f>
        <v>0</v>
      </c>
    </row>
    <row r="455" spans="1:11" ht="38.25" x14ac:dyDescent="0.25">
      <c r="A455" s="14" t="s">
        <v>477</v>
      </c>
      <c r="B455" s="10" t="s">
        <v>91</v>
      </c>
      <c r="C455" s="10" t="s">
        <v>13</v>
      </c>
      <c r="D455" s="10" t="s">
        <v>478</v>
      </c>
      <c r="E455" s="11"/>
      <c r="F455" s="12">
        <f>F456</f>
        <v>59126399.999999993</v>
      </c>
      <c r="G455" s="12">
        <f t="shared" ref="G455:K455" si="207">G456</f>
        <v>45335600</v>
      </c>
      <c r="H455" s="12">
        <f t="shared" si="207"/>
        <v>0</v>
      </c>
      <c r="I455" s="12">
        <f t="shared" si="207"/>
        <v>0</v>
      </c>
      <c r="J455" s="12">
        <f t="shared" si="207"/>
        <v>59126399.999999993</v>
      </c>
      <c r="K455" s="12">
        <f t="shared" si="207"/>
        <v>45335600</v>
      </c>
    </row>
    <row r="456" spans="1:11" ht="77.25" x14ac:dyDescent="0.25">
      <c r="A456" s="31" t="s">
        <v>474</v>
      </c>
      <c r="B456" s="10" t="s">
        <v>91</v>
      </c>
      <c r="C456" s="10" t="s">
        <v>13</v>
      </c>
      <c r="D456" s="10" t="s">
        <v>479</v>
      </c>
      <c r="E456" s="11"/>
      <c r="F456" s="12">
        <f t="shared" ref="F456:K456" si="208">F457</f>
        <v>59126399.999999993</v>
      </c>
      <c r="G456" s="12">
        <f t="shared" si="208"/>
        <v>45335600</v>
      </c>
      <c r="H456" s="12">
        <f t="shared" si="208"/>
        <v>0</v>
      </c>
      <c r="I456" s="12">
        <f t="shared" si="208"/>
        <v>0</v>
      </c>
      <c r="J456" s="12">
        <f t="shared" si="208"/>
        <v>59126399.999999993</v>
      </c>
      <c r="K456" s="12">
        <f t="shared" si="208"/>
        <v>45335600</v>
      </c>
    </row>
    <row r="457" spans="1:11" ht="38.25" x14ac:dyDescent="0.25">
      <c r="A457" s="14" t="s">
        <v>255</v>
      </c>
      <c r="B457" s="10" t="s">
        <v>91</v>
      </c>
      <c r="C457" s="10" t="s">
        <v>13</v>
      </c>
      <c r="D457" s="10" t="s">
        <v>479</v>
      </c>
      <c r="E457" s="11">
        <v>400</v>
      </c>
      <c r="F457" s="12">
        <f>'[1]9.ведомства'!G265</f>
        <v>59126399.999999993</v>
      </c>
      <c r="G457" s="12">
        <f>'[1]9.ведомства'!H265</f>
        <v>45335600</v>
      </c>
      <c r="H457" s="12">
        <f>'[1]9.ведомства'!I265</f>
        <v>0</v>
      </c>
      <c r="I457" s="12">
        <f>'[1]9.ведомства'!J265</f>
        <v>0</v>
      </c>
      <c r="J457" s="12">
        <f>'[1]9.ведомства'!K265</f>
        <v>59126399.999999993</v>
      </c>
      <c r="K457" s="12">
        <f>'[1]9.ведомства'!L265</f>
        <v>45335600</v>
      </c>
    </row>
    <row r="458" spans="1:11" x14ac:dyDescent="0.25">
      <c r="A458" s="14" t="s">
        <v>480</v>
      </c>
      <c r="B458" s="10" t="s">
        <v>91</v>
      </c>
      <c r="C458" s="10" t="s">
        <v>15</v>
      </c>
      <c r="D458" s="10"/>
      <c r="E458" s="11"/>
      <c r="F458" s="12">
        <f t="shared" ref="F458:K458" si="209">F459</f>
        <v>1024952849.45</v>
      </c>
      <c r="G458" s="12">
        <f t="shared" si="209"/>
        <v>864528400</v>
      </c>
      <c r="H458" s="12">
        <f t="shared" si="209"/>
        <v>0</v>
      </c>
      <c r="I458" s="12">
        <f t="shared" si="209"/>
        <v>0</v>
      </c>
      <c r="J458" s="12">
        <f t="shared" si="209"/>
        <v>1024952849.45</v>
      </c>
      <c r="K458" s="12">
        <f t="shared" si="209"/>
        <v>864528400</v>
      </c>
    </row>
    <row r="459" spans="1:11" ht="25.5" x14ac:dyDescent="0.25">
      <c r="A459" s="14" t="s">
        <v>481</v>
      </c>
      <c r="B459" s="10" t="s">
        <v>91</v>
      </c>
      <c r="C459" s="10" t="s">
        <v>15</v>
      </c>
      <c r="D459" s="10" t="s">
        <v>452</v>
      </c>
      <c r="E459" s="11"/>
      <c r="F459" s="12">
        <f>F460+F485</f>
        <v>1024952849.45</v>
      </c>
      <c r="G459" s="12">
        <f>G460+G485</f>
        <v>864528400</v>
      </c>
      <c r="H459" s="12">
        <f>H460+H485</f>
        <v>0</v>
      </c>
      <c r="I459" s="12">
        <f>I460+I485</f>
        <v>0</v>
      </c>
      <c r="J459" s="12">
        <f>J460+J485</f>
        <v>1024952849.45</v>
      </c>
      <c r="K459" s="12">
        <f>K460+K485</f>
        <v>864528400</v>
      </c>
    </row>
    <row r="460" spans="1:11" ht="38.25" x14ac:dyDescent="0.25">
      <c r="A460" s="14" t="s">
        <v>482</v>
      </c>
      <c r="B460" s="10" t="s">
        <v>91</v>
      </c>
      <c r="C460" s="10" t="s">
        <v>15</v>
      </c>
      <c r="D460" s="10" t="s">
        <v>454</v>
      </c>
      <c r="E460" s="11"/>
      <c r="F460" s="12">
        <f>F461+F474+F482+F477</f>
        <v>991515710.45000005</v>
      </c>
      <c r="G460" s="12">
        <f>G461+G474+G482+G477</f>
        <v>835123000</v>
      </c>
      <c r="H460" s="12">
        <f>H461+H474+H482+H477</f>
        <v>0</v>
      </c>
      <c r="I460" s="12">
        <f>I461+I474+I482+I477</f>
        <v>0</v>
      </c>
      <c r="J460" s="12">
        <f>J461+J474+J482+J477</f>
        <v>991515710.45000005</v>
      </c>
      <c r="K460" s="12">
        <f>K461+K474+K482+K477</f>
        <v>835123000</v>
      </c>
    </row>
    <row r="461" spans="1:11" ht="38.25" x14ac:dyDescent="0.25">
      <c r="A461" s="14" t="s">
        <v>455</v>
      </c>
      <c r="B461" s="10" t="s">
        <v>91</v>
      </c>
      <c r="C461" s="10" t="s">
        <v>15</v>
      </c>
      <c r="D461" s="10" t="s">
        <v>456</v>
      </c>
      <c r="E461" s="11"/>
      <c r="F461" s="12">
        <f>F462+F464+F472+F466+F468+F470</f>
        <v>601385086.72000003</v>
      </c>
      <c r="G461" s="12">
        <f t="shared" ref="G461:K461" si="210">G462+G464+G472+G466+G468+G470</f>
        <v>491920400</v>
      </c>
      <c r="H461" s="12">
        <f t="shared" si="210"/>
        <v>0</v>
      </c>
      <c r="I461" s="12">
        <f t="shared" si="210"/>
        <v>0</v>
      </c>
      <c r="J461" s="12">
        <f t="shared" si="210"/>
        <v>601385086.72000003</v>
      </c>
      <c r="K461" s="12">
        <f t="shared" si="210"/>
        <v>491920400</v>
      </c>
    </row>
    <row r="462" spans="1:11" ht="63.75" x14ac:dyDescent="0.25">
      <c r="A462" s="14" t="s">
        <v>27</v>
      </c>
      <c r="B462" s="10" t="s">
        <v>91</v>
      </c>
      <c r="C462" s="10" t="s">
        <v>15</v>
      </c>
      <c r="D462" s="10" t="s">
        <v>457</v>
      </c>
      <c r="E462" s="10"/>
      <c r="F462" s="12">
        <f t="shared" ref="F462:K462" si="211">F463</f>
        <v>5000000</v>
      </c>
      <c r="G462" s="12">
        <f t="shared" si="211"/>
        <v>0</v>
      </c>
      <c r="H462" s="12">
        <f t="shared" si="211"/>
        <v>0</v>
      </c>
      <c r="I462" s="12">
        <f t="shared" si="211"/>
        <v>0</v>
      </c>
      <c r="J462" s="12">
        <f t="shared" si="211"/>
        <v>5000000</v>
      </c>
      <c r="K462" s="12">
        <f t="shared" si="211"/>
        <v>0</v>
      </c>
    </row>
    <row r="463" spans="1:11" ht="38.25" x14ac:dyDescent="0.25">
      <c r="A463" s="14" t="s">
        <v>106</v>
      </c>
      <c r="B463" s="10" t="s">
        <v>91</v>
      </c>
      <c r="C463" s="10" t="s">
        <v>15</v>
      </c>
      <c r="D463" s="10" t="s">
        <v>457</v>
      </c>
      <c r="E463" s="10" t="s">
        <v>284</v>
      </c>
      <c r="F463" s="12">
        <f>'[1]9.ведомства'!G527</f>
        <v>5000000</v>
      </c>
      <c r="G463" s="12">
        <f>'[1]9.ведомства'!H527</f>
        <v>0</v>
      </c>
      <c r="H463" s="12">
        <f>'[1]9.ведомства'!I527</f>
        <v>0</v>
      </c>
      <c r="I463" s="12">
        <f>'[1]9.ведомства'!J527</f>
        <v>0</v>
      </c>
      <c r="J463" s="12">
        <f>'[1]9.ведомства'!K527</f>
        <v>5000000</v>
      </c>
      <c r="K463" s="12">
        <f>'[1]9.ведомства'!L527</f>
        <v>0</v>
      </c>
    </row>
    <row r="464" spans="1:11" ht="63.75" x14ac:dyDescent="0.25">
      <c r="A464" s="14" t="s">
        <v>459</v>
      </c>
      <c r="B464" s="10" t="s">
        <v>91</v>
      </c>
      <c r="C464" s="10" t="s">
        <v>15</v>
      </c>
      <c r="D464" s="10" t="s">
        <v>460</v>
      </c>
      <c r="E464" s="11"/>
      <c r="F464" s="12">
        <f t="shared" ref="F464:K464" si="212">F465</f>
        <v>491920400</v>
      </c>
      <c r="G464" s="12">
        <f t="shared" si="212"/>
        <v>491920400</v>
      </c>
      <c r="H464" s="12">
        <f t="shared" si="212"/>
        <v>0</v>
      </c>
      <c r="I464" s="12">
        <f t="shared" si="212"/>
        <v>0</v>
      </c>
      <c r="J464" s="12">
        <f t="shared" si="212"/>
        <v>491920400</v>
      </c>
      <c r="K464" s="12">
        <f t="shared" si="212"/>
        <v>491920400</v>
      </c>
    </row>
    <row r="465" spans="1:11" ht="38.25" x14ac:dyDescent="0.25">
      <c r="A465" s="14" t="s">
        <v>106</v>
      </c>
      <c r="B465" s="10" t="s">
        <v>91</v>
      </c>
      <c r="C465" s="10" t="s">
        <v>15</v>
      </c>
      <c r="D465" s="10" t="s">
        <v>460</v>
      </c>
      <c r="E465" s="11">
        <v>600</v>
      </c>
      <c r="F465" s="12">
        <f>'[1]9.ведомства'!G531</f>
        <v>491920400</v>
      </c>
      <c r="G465" s="12">
        <f>'[1]9.ведомства'!H531</f>
        <v>491920400</v>
      </c>
      <c r="H465" s="12">
        <f>'[1]9.ведомства'!I531</f>
        <v>0</v>
      </c>
      <c r="I465" s="12">
        <f>'[1]9.ведомства'!J531</f>
        <v>0</v>
      </c>
      <c r="J465" s="12">
        <f>'[1]9.ведомства'!K531</f>
        <v>491920400</v>
      </c>
      <c r="K465" s="12">
        <f>'[1]9.ведомства'!L531</f>
        <v>491920400</v>
      </c>
    </row>
    <row r="466" spans="1:11" ht="38.25" x14ac:dyDescent="0.25">
      <c r="A466" s="25" t="s">
        <v>167</v>
      </c>
      <c r="B466" s="10" t="s">
        <v>91</v>
      </c>
      <c r="C466" s="10" t="s">
        <v>15</v>
      </c>
      <c r="D466" s="10" t="s">
        <v>462</v>
      </c>
      <c r="E466" s="11"/>
      <c r="F466" s="12">
        <f>F467</f>
        <v>13701700</v>
      </c>
      <c r="G466" s="12">
        <f t="shared" ref="G466:K466" si="213">G467</f>
        <v>0</v>
      </c>
      <c r="H466" s="12">
        <f t="shared" si="213"/>
        <v>0</v>
      </c>
      <c r="I466" s="12">
        <f t="shared" si="213"/>
        <v>0</v>
      </c>
      <c r="J466" s="12">
        <f t="shared" si="213"/>
        <v>13701700</v>
      </c>
      <c r="K466" s="12">
        <f t="shared" si="213"/>
        <v>0</v>
      </c>
    </row>
    <row r="467" spans="1:11" ht="38.25" x14ac:dyDescent="0.25">
      <c r="A467" s="14" t="s">
        <v>106</v>
      </c>
      <c r="B467" s="10" t="s">
        <v>91</v>
      </c>
      <c r="C467" s="10" t="s">
        <v>15</v>
      </c>
      <c r="D467" s="10" t="s">
        <v>462</v>
      </c>
      <c r="E467" s="11">
        <v>600</v>
      </c>
      <c r="F467" s="12">
        <f>'[1]9.ведомства'!G535</f>
        <v>13701700</v>
      </c>
      <c r="G467" s="12">
        <f>'[1]9.ведомства'!H535</f>
        <v>0</v>
      </c>
      <c r="H467" s="12">
        <f>'[1]9.ведомства'!I535</f>
        <v>0</v>
      </c>
      <c r="I467" s="12">
        <f>'[1]9.ведомства'!J535</f>
        <v>0</v>
      </c>
      <c r="J467" s="12">
        <f>'[1]9.ведомства'!K535</f>
        <v>13701700</v>
      </c>
      <c r="K467" s="12">
        <f>'[1]9.ведомства'!L535</f>
        <v>0</v>
      </c>
    </row>
    <row r="468" spans="1:11" ht="38.25" x14ac:dyDescent="0.25">
      <c r="A468" s="25" t="s">
        <v>169</v>
      </c>
      <c r="B468" s="10" t="s">
        <v>91</v>
      </c>
      <c r="C468" s="10" t="s">
        <v>15</v>
      </c>
      <c r="D468" s="10" t="s">
        <v>463</v>
      </c>
      <c r="E468" s="11"/>
      <c r="F468" s="12">
        <f>F469</f>
        <v>57381503.32</v>
      </c>
      <c r="G468" s="12">
        <f t="shared" ref="G468:K468" si="214">G469</f>
        <v>0</v>
      </c>
      <c r="H468" s="12">
        <f t="shared" si="214"/>
        <v>0</v>
      </c>
      <c r="I468" s="12">
        <f t="shared" si="214"/>
        <v>0</v>
      </c>
      <c r="J468" s="12">
        <f t="shared" si="214"/>
        <v>57381503.32</v>
      </c>
      <c r="K468" s="12">
        <f t="shared" si="214"/>
        <v>0</v>
      </c>
    </row>
    <row r="469" spans="1:11" ht="38.25" x14ac:dyDescent="0.25">
      <c r="A469" s="14" t="s">
        <v>106</v>
      </c>
      <c r="B469" s="10" t="s">
        <v>91</v>
      </c>
      <c r="C469" s="10" t="s">
        <v>15</v>
      </c>
      <c r="D469" s="10" t="s">
        <v>463</v>
      </c>
      <c r="E469" s="11">
        <v>600</v>
      </c>
      <c r="F469" s="12">
        <f>'[1]9.ведомства'!G537</f>
        <v>57381503.32</v>
      </c>
      <c r="G469" s="12">
        <f>'[1]9.ведомства'!H537</f>
        <v>0</v>
      </c>
      <c r="H469" s="12">
        <f>'[1]9.ведомства'!I537</f>
        <v>0</v>
      </c>
      <c r="I469" s="12">
        <f>'[1]9.ведомства'!J537</f>
        <v>0</v>
      </c>
      <c r="J469" s="12">
        <f>'[1]9.ведомства'!K537</f>
        <v>57381503.32</v>
      </c>
      <c r="K469" s="12">
        <f>'[1]9.ведомства'!L537</f>
        <v>0</v>
      </c>
    </row>
    <row r="470" spans="1:11" ht="38.25" x14ac:dyDescent="0.25">
      <c r="A470" s="25" t="s">
        <v>171</v>
      </c>
      <c r="B470" s="10" t="s">
        <v>91</v>
      </c>
      <c r="C470" s="10" t="s">
        <v>15</v>
      </c>
      <c r="D470" s="10" t="s">
        <v>464</v>
      </c>
      <c r="E470" s="11"/>
      <c r="F470" s="12">
        <f>F471</f>
        <v>32531483.399999999</v>
      </c>
      <c r="G470" s="12">
        <f t="shared" ref="G470:K470" si="215">G471</f>
        <v>0</v>
      </c>
      <c r="H470" s="12">
        <f t="shared" si="215"/>
        <v>0</v>
      </c>
      <c r="I470" s="12">
        <f t="shared" si="215"/>
        <v>0</v>
      </c>
      <c r="J470" s="12">
        <f t="shared" si="215"/>
        <v>32531483.399999999</v>
      </c>
      <c r="K470" s="12">
        <f t="shared" si="215"/>
        <v>0</v>
      </c>
    </row>
    <row r="471" spans="1:11" ht="38.25" x14ac:dyDescent="0.25">
      <c r="A471" s="14" t="s">
        <v>106</v>
      </c>
      <c r="B471" s="10" t="s">
        <v>91</v>
      </c>
      <c r="C471" s="10" t="s">
        <v>15</v>
      </c>
      <c r="D471" s="10" t="s">
        <v>464</v>
      </c>
      <c r="E471" s="11">
        <v>600</v>
      </c>
      <c r="F471" s="12">
        <f>'[1]9.ведомства'!G539</f>
        <v>32531483.399999999</v>
      </c>
      <c r="G471" s="12">
        <f>'[1]9.ведомства'!H539</f>
        <v>0</v>
      </c>
      <c r="H471" s="12">
        <f>'[1]9.ведомства'!I539</f>
        <v>0</v>
      </c>
      <c r="I471" s="12">
        <f>'[1]9.ведомства'!J539</f>
        <v>0</v>
      </c>
      <c r="J471" s="12">
        <f>'[1]9.ведомства'!K539</f>
        <v>32531483.399999999</v>
      </c>
      <c r="K471" s="12">
        <f>'[1]9.ведомства'!L539</f>
        <v>0</v>
      </c>
    </row>
    <row r="472" spans="1:11" ht="25.5" x14ac:dyDescent="0.25">
      <c r="A472" s="14" t="s">
        <v>483</v>
      </c>
      <c r="B472" s="10" t="s">
        <v>91</v>
      </c>
      <c r="C472" s="10" t="s">
        <v>15</v>
      </c>
      <c r="D472" s="10" t="s">
        <v>484</v>
      </c>
      <c r="E472" s="11"/>
      <c r="F472" s="12">
        <f t="shared" ref="F472:K472" si="216">F473</f>
        <v>850000</v>
      </c>
      <c r="G472" s="12">
        <f t="shared" si="216"/>
        <v>0</v>
      </c>
      <c r="H472" s="12">
        <f t="shared" si="216"/>
        <v>0</v>
      </c>
      <c r="I472" s="12">
        <f t="shared" si="216"/>
        <v>0</v>
      </c>
      <c r="J472" s="12">
        <f t="shared" si="216"/>
        <v>850000</v>
      </c>
      <c r="K472" s="12">
        <f t="shared" si="216"/>
        <v>0</v>
      </c>
    </row>
    <row r="473" spans="1:11" ht="38.25" x14ac:dyDescent="0.25">
      <c r="A473" s="14" t="s">
        <v>106</v>
      </c>
      <c r="B473" s="10" t="s">
        <v>91</v>
      </c>
      <c r="C473" s="10" t="s">
        <v>15</v>
      </c>
      <c r="D473" s="10" t="s">
        <v>484</v>
      </c>
      <c r="E473" s="11">
        <v>600</v>
      </c>
      <c r="F473" s="12">
        <f>'[1]9.ведомства'!G541</f>
        <v>850000</v>
      </c>
      <c r="G473" s="12">
        <f>'[1]9.ведомства'!H541</f>
        <v>0</v>
      </c>
      <c r="H473" s="12">
        <f>'[1]9.ведомства'!I541</f>
        <v>0</v>
      </c>
      <c r="I473" s="12">
        <f>'[1]9.ведомства'!J541</f>
        <v>0</v>
      </c>
      <c r="J473" s="12">
        <f>'[1]9.ведомства'!K541</f>
        <v>850000</v>
      </c>
      <c r="K473" s="12">
        <f>'[1]9.ведомства'!L541</f>
        <v>0</v>
      </c>
    </row>
    <row r="474" spans="1:11" ht="51" x14ac:dyDescent="0.25">
      <c r="A474" s="14" t="s">
        <v>466</v>
      </c>
      <c r="B474" s="10" t="s">
        <v>91</v>
      </c>
      <c r="C474" s="10" t="s">
        <v>15</v>
      </c>
      <c r="D474" s="10" t="s">
        <v>467</v>
      </c>
      <c r="E474" s="11"/>
      <c r="F474" s="12">
        <f>+F475</f>
        <v>100000</v>
      </c>
      <c r="G474" s="12">
        <f t="shared" ref="G474:K474" si="217">+G475</f>
        <v>0</v>
      </c>
      <c r="H474" s="12">
        <f t="shared" si="217"/>
        <v>0</v>
      </c>
      <c r="I474" s="12">
        <f t="shared" si="217"/>
        <v>0</v>
      </c>
      <c r="J474" s="12">
        <f t="shared" si="217"/>
        <v>100000</v>
      </c>
      <c r="K474" s="12">
        <f t="shared" si="217"/>
        <v>0</v>
      </c>
    </row>
    <row r="475" spans="1:11" ht="38.25" x14ac:dyDescent="0.25">
      <c r="A475" s="14" t="s">
        <v>468</v>
      </c>
      <c r="B475" s="10" t="s">
        <v>91</v>
      </c>
      <c r="C475" s="10" t="s">
        <v>15</v>
      </c>
      <c r="D475" s="10" t="s">
        <v>469</v>
      </c>
      <c r="E475" s="11"/>
      <c r="F475" s="12">
        <f t="shared" ref="F475:K475" si="218">F476</f>
        <v>100000</v>
      </c>
      <c r="G475" s="12">
        <f t="shared" si="218"/>
        <v>0</v>
      </c>
      <c r="H475" s="12">
        <f t="shared" si="218"/>
        <v>0</v>
      </c>
      <c r="I475" s="12">
        <f t="shared" si="218"/>
        <v>0</v>
      </c>
      <c r="J475" s="12">
        <f t="shared" si="218"/>
        <v>100000</v>
      </c>
      <c r="K475" s="12">
        <f t="shared" si="218"/>
        <v>0</v>
      </c>
    </row>
    <row r="476" spans="1:11" ht="38.25" x14ac:dyDescent="0.25">
      <c r="A476" s="14" t="s">
        <v>106</v>
      </c>
      <c r="B476" s="10" t="s">
        <v>91</v>
      </c>
      <c r="C476" s="10" t="s">
        <v>15</v>
      </c>
      <c r="D476" s="10" t="s">
        <v>469</v>
      </c>
      <c r="E476" s="11">
        <v>600</v>
      </c>
      <c r="F476" s="12">
        <f>'[1]9.ведомства'!G548</f>
        <v>100000</v>
      </c>
      <c r="G476" s="12">
        <f>'[1]9.ведомства'!H548</f>
        <v>0</v>
      </c>
      <c r="H476" s="12">
        <f>'[1]9.ведомства'!I548</f>
        <v>0</v>
      </c>
      <c r="I476" s="12">
        <f>'[1]9.ведомства'!J548</f>
        <v>0</v>
      </c>
      <c r="J476" s="12">
        <f>'[1]9.ведомства'!K548</f>
        <v>100000</v>
      </c>
      <c r="K476" s="12">
        <f>'[1]9.ведомства'!L548</f>
        <v>0</v>
      </c>
    </row>
    <row r="477" spans="1:11" ht="38.25" x14ac:dyDescent="0.25">
      <c r="A477" s="14" t="s">
        <v>470</v>
      </c>
      <c r="B477" s="10" t="s">
        <v>91</v>
      </c>
      <c r="C477" s="10" t="s">
        <v>15</v>
      </c>
      <c r="D477" s="10" t="s">
        <v>471</v>
      </c>
      <c r="E477" s="11"/>
      <c r="F477" s="12">
        <f>F478+F480</f>
        <v>4124754.5</v>
      </c>
      <c r="G477" s="12">
        <f t="shared" ref="G477:K477" si="219">G478+G480</f>
        <v>2520225</v>
      </c>
      <c r="H477" s="12">
        <f t="shared" si="219"/>
        <v>0</v>
      </c>
      <c r="I477" s="12">
        <f t="shared" si="219"/>
        <v>0</v>
      </c>
      <c r="J477" s="12">
        <f t="shared" si="219"/>
        <v>4124754.5</v>
      </c>
      <c r="K477" s="12">
        <f t="shared" si="219"/>
        <v>2520225</v>
      </c>
    </row>
    <row r="478" spans="1:11" ht="38.25" x14ac:dyDescent="0.25">
      <c r="A478" s="14" t="s">
        <v>472</v>
      </c>
      <c r="B478" s="10" t="s">
        <v>91</v>
      </c>
      <c r="C478" s="10" t="s">
        <v>15</v>
      </c>
      <c r="D478" s="10" t="s">
        <v>473</v>
      </c>
      <c r="E478" s="11"/>
      <c r="F478" s="12">
        <f t="shared" ref="F478:K478" si="220">F479</f>
        <v>2520225</v>
      </c>
      <c r="G478" s="12">
        <f t="shared" si="220"/>
        <v>2520225</v>
      </c>
      <c r="H478" s="12">
        <f t="shared" si="220"/>
        <v>0</v>
      </c>
      <c r="I478" s="12">
        <f t="shared" si="220"/>
        <v>0</v>
      </c>
      <c r="J478" s="12">
        <f t="shared" si="220"/>
        <v>2520225</v>
      </c>
      <c r="K478" s="12">
        <f t="shared" si="220"/>
        <v>2520225</v>
      </c>
    </row>
    <row r="479" spans="1:11" ht="38.25" x14ac:dyDescent="0.25">
      <c r="A479" s="14" t="s">
        <v>255</v>
      </c>
      <c r="B479" s="10" t="s">
        <v>91</v>
      </c>
      <c r="C479" s="10" t="s">
        <v>15</v>
      </c>
      <c r="D479" s="10" t="s">
        <v>473</v>
      </c>
      <c r="E479" s="11">
        <v>400</v>
      </c>
      <c r="F479" s="12">
        <f>'[1]9.ведомства'!G271</f>
        <v>2520225</v>
      </c>
      <c r="G479" s="12">
        <f>'[1]9.ведомства'!H271</f>
        <v>2520225</v>
      </c>
      <c r="H479" s="12">
        <f>'[1]9.ведомства'!I271</f>
        <v>0</v>
      </c>
      <c r="I479" s="12">
        <f>'[1]9.ведомства'!J271</f>
        <v>0</v>
      </c>
      <c r="J479" s="12">
        <f>'[1]9.ведомства'!K271</f>
        <v>2520225</v>
      </c>
      <c r="K479" s="12">
        <f>'[1]9.ведомства'!L271</f>
        <v>2520225</v>
      </c>
    </row>
    <row r="480" spans="1:11" ht="54.75" customHeight="1" x14ac:dyDescent="0.25">
      <c r="A480" s="15" t="s">
        <v>475</v>
      </c>
      <c r="B480" s="10" t="s">
        <v>91</v>
      </c>
      <c r="C480" s="10" t="s">
        <v>15</v>
      </c>
      <c r="D480" s="10" t="s">
        <v>476</v>
      </c>
      <c r="E480" s="11"/>
      <c r="F480" s="12">
        <f t="shared" ref="F480:K480" si="221">F481</f>
        <v>1604529.5</v>
      </c>
      <c r="G480" s="12">
        <f t="shared" si="221"/>
        <v>0</v>
      </c>
      <c r="H480" s="12">
        <f t="shared" si="221"/>
        <v>0</v>
      </c>
      <c r="I480" s="12">
        <f t="shared" si="221"/>
        <v>0</v>
      </c>
      <c r="J480" s="12">
        <f t="shared" si="221"/>
        <v>1604529.5</v>
      </c>
      <c r="K480" s="12">
        <f t="shared" si="221"/>
        <v>0</v>
      </c>
    </row>
    <row r="481" spans="1:11" ht="38.25" x14ac:dyDescent="0.25">
      <c r="A481" s="14" t="s">
        <v>255</v>
      </c>
      <c r="B481" s="10" t="s">
        <v>91</v>
      </c>
      <c r="C481" s="10" t="s">
        <v>15</v>
      </c>
      <c r="D481" s="10" t="s">
        <v>476</v>
      </c>
      <c r="E481" s="11">
        <v>400</v>
      </c>
      <c r="F481" s="12">
        <f>'[1]9.ведомства'!G275</f>
        <v>1604529.5</v>
      </c>
      <c r="G481" s="12">
        <f>'[1]9.ведомства'!H275</f>
        <v>0</v>
      </c>
      <c r="H481" s="12">
        <f>'[1]9.ведомства'!I275</f>
        <v>0</v>
      </c>
      <c r="I481" s="12">
        <f>'[1]9.ведомства'!J275</f>
        <v>0</v>
      </c>
      <c r="J481" s="12">
        <f>'[1]9.ведомства'!K275</f>
        <v>1604529.5</v>
      </c>
      <c r="K481" s="12">
        <f>'[1]9.ведомства'!L275</f>
        <v>0</v>
      </c>
    </row>
    <row r="482" spans="1:11" x14ac:dyDescent="0.25">
      <c r="A482" s="32" t="s">
        <v>485</v>
      </c>
      <c r="B482" s="10" t="s">
        <v>91</v>
      </c>
      <c r="C482" s="10" t="s">
        <v>15</v>
      </c>
      <c r="D482" s="10" t="s">
        <v>486</v>
      </c>
      <c r="E482" s="11"/>
      <c r="F482" s="12">
        <f>F483</f>
        <v>385905869.23000002</v>
      </c>
      <c r="G482" s="12">
        <f t="shared" ref="G482:K482" si="222">G483</f>
        <v>340682375</v>
      </c>
      <c r="H482" s="12">
        <f t="shared" si="222"/>
        <v>0</v>
      </c>
      <c r="I482" s="12">
        <f t="shared" si="222"/>
        <v>0</v>
      </c>
      <c r="J482" s="12">
        <f t="shared" si="222"/>
        <v>385905869.23000002</v>
      </c>
      <c r="K482" s="12">
        <f t="shared" si="222"/>
        <v>340682375</v>
      </c>
    </row>
    <row r="483" spans="1:11" ht="51" x14ac:dyDescent="0.25">
      <c r="A483" s="33" t="s">
        <v>487</v>
      </c>
      <c r="B483" s="10" t="s">
        <v>91</v>
      </c>
      <c r="C483" s="10" t="s">
        <v>15</v>
      </c>
      <c r="D483" s="10" t="s">
        <v>488</v>
      </c>
      <c r="E483" s="11"/>
      <c r="F483" s="12">
        <f t="shared" ref="F483:K483" si="223">F484</f>
        <v>385905869.23000002</v>
      </c>
      <c r="G483" s="12">
        <f t="shared" si="223"/>
        <v>340682375</v>
      </c>
      <c r="H483" s="12">
        <f t="shared" si="223"/>
        <v>0</v>
      </c>
      <c r="I483" s="12">
        <f t="shared" si="223"/>
        <v>0</v>
      </c>
      <c r="J483" s="12">
        <f t="shared" si="223"/>
        <v>385905869.23000002</v>
      </c>
      <c r="K483" s="12">
        <f t="shared" si="223"/>
        <v>340682375</v>
      </c>
    </row>
    <row r="484" spans="1:11" ht="38.25" x14ac:dyDescent="0.25">
      <c r="A484" s="14" t="s">
        <v>255</v>
      </c>
      <c r="B484" s="10" t="s">
        <v>91</v>
      </c>
      <c r="C484" s="10" t="s">
        <v>15</v>
      </c>
      <c r="D484" s="10" t="s">
        <v>488</v>
      </c>
      <c r="E484" s="11">
        <v>400</v>
      </c>
      <c r="F484" s="12">
        <f>'[1]9.ведомства'!G280</f>
        <v>385905869.23000002</v>
      </c>
      <c r="G484" s="12">
        <f>'[1]9.ведомства'!H280</f>
        <v>340682375</v>
      </c>
      <c r="H484" s="12">
        <f>'[1]9.ведомства'!I280</f>
        <v>0</v>
      </c>
      <c r="I484" s="12">
        <f>'[1]9.ведомства'!J280</f>
        <v>0</v>
      </c>
      <c r="J484" s="12">
        <f>'[1]9.ведомства'!K280</f>
        <v>385905869.23000002</v>
      </c>
      <c r="K484" s="12">
        <f>'[1]9.ведомства'!L280</f>
        <v>340682375</v>
      </c>
    </row>
    <row r="485" spans="1:11" x14ac:dyDescent="0.25">
      <c r="A485" s="14" t="s">
        <v>489</v>
      </c>
      <c r="B485" s="10" t="s">
        <v>91</v>
      </c>
      <c r="C485" s="10" t="s">
        <v>15</v>
      </c>
      <c r="D485" s="10" t="s">
        <v>490</v>
      </c>
      <c r="E485" s="11"/>
      <c r="F485" s="12">
        <f t="shared" ref="F485:K485" si="224">F486</f>
        <v>33437139</v>
      </c>
      <c r="G485" s="12">
        <f t="shared" si="224"/>
        <v>29405400</v>
      </c>
      <c r="H485" s="12">
        <f t="shared" si="224"/>
        <v>0</v>
      </c>
      <c r="I485" s="12">
        <f t="shared" si="224"/>
        <v>0</v>
      </c>
      <c r="J485" s="12">
        <f t="shared" si="224"/>
        <v>33437139</v>
      </c>
      <c r="K485" s="12">
        <f t="shared" si="224"/>
        <v>29405400</v>
      </c>
    </row>
    <row r="486" spans="1:11" ht="51" x14ac:dyDescent="0.25">
      <c r="A486" s="14" t="s">
        <v>491</v>
      </c>
      <c r="B486" s="10" t="s">
        <v>91</v>
      </c>
      <c r="C486" s="10" t="s">
        <v>15</v>
      </c>
      <c r="D486" s="10" t="s">
        <v>492</v>
      </c>
      <c r="E486" s="11"/>
      <c r="F486" s="12">
        <f t="shared" ref="F486:K486" si="225">F487+F489+F491</f>
        <v>33437139</v>
      </c>
      <c r="G486" s="12">
        <f t="shared" si="225"/>
        <v>29405400</v>
      </c>
      <c r="H486" s="12">
        <f t="shared" si="225"/>
        <v>0</v>
      </c>
      <c r="I486" s="12">
        <f t="shared" si="225"/>
        <v>0</v>
      </c>
      <c r="J486" s="12">
        <f t="shared" si="225"/>
        <v>33437139</v>
      </c>
      <c r="K486" s="12">
        <f t="shared" si="225"/>
        <v>29405400</v>
      </c>
    </row>
    <row r="487" spans="1:11" ht="89.25" x14ac:dyDescent="0.25">
      <c r="A487" s="14" t="s">
        <v>493</v>
      </c>
      <c r="B487" s="10" t="s">
        <v>91</v>
      </c>
      <c r="C487" s="10" t="s">
        <v>15</v>
      </c>
      <c r="D487" s="10" t="s">
        <v>494</v>
      </c>
      <c r="E487" s="11"/>
      <c r="F487" s="12">
        <f t="shared" ref="F487:K487" si="226">F488</f>
        <v>2069200</v>
      </c>
      <c r="G487" s="12">
        <f t="shared" si="226"/>
        <v>2069200</v>
      </c>
      <c r="H487" s="12">
        <f t="shared" si="226"/>
        <v>0</v>
      </c>
      <c r="I487" s="12">
        <f t="shared" si="226"/>
        <v>0</v>
      </c>
      <c r="J487" s="12">
        <f t="shared" si="226"/>
        <v>2069200</v>
      </c>
      <c r="K487" s="12">
        <f t="shared" si="226"/>
        <v>2069200</v>
      </c>
    </row>
    <row r="488" spans="1:11" ht="38.25" x14ac:dyDescent="0.25">
      <c r="A488" s="14" t="s">
        <v>106</v>
      </c>
      <c r="B488" s="10" t="s">
        <v>91</v>
      </c>
      <c r="C488" s="10" t="s">
        <v>15</v>
      </c>
      <c r="D488" s="10" t="s">
        <v>494</v>
      </c>
      <c r="E488" s="11">
        <v>600</v>
      </c>
      <c r="F488" s="12">
        <f>'[1]9.ведомства'!G556</f>
        <v>2069200</v>
      </c>
      <c r="G488" s="12">
        <f>'[1]9.ведомства'!H556</f>
        <v>2069200</v>
      </c>
      <c r="H488" s="12">
        <f>'[1]9.ведомства'!I556</f>
        <v>0</v>
      </c>
      <c r="I488" s="12">
        <f>'[1]9.ведомства'!J556</f>
        <v>0</v>
      </c>
      <c r="J488" s="12">
        <f>'[1]9.ведомства'!K556</f>
        <v>2069200</v>
      </c>
      <c r="K488" s="12">
        <f>'[1]9.ведомства'!L556</f>
        <v>2069200</v>
      </c>
    </row>
    <row r="489" spans="1:11" ht="25.5" x14ac:dyDescent="0.25">
      <c r="A489" s="14" t="s">
        <v>495</v>
      </c>
      <c r="B489" s="10" t="s">
        <v>91</v>
      </c>
      <c r="C489" s="10" t="s">
        <v>15</v>
      </c>
      <c r="D489" s="10" t="s">
        <v>496</v>
      </c>
      <c r="E489" s="11"/>
      <c r="F489" s="12">
        <f t="shared" ref="F489:K489" si="227">F490</f>
        <v>27336200</v>
      </c>
      <c r="G489" s="12">
        <f t="shared" si="227"/>
        <v>27336200</v>
      </c>
      <c r="H489" s="12">
        <f t="shared" si="227"/>
        <v>0</v>
      </c>
      <c r="I489" s="12">
        <f t="shared" si="227"/>
        <v>0</v>
      </c>
      <c r="J489" s="12">
        <f t="shared" si="227"/>
        <v>27336200</v>
      </c>
      <c r="K489" s="12">
        <f t="shared" si="227"/>
        <v>27336200</v>
      </c>
    </row>
    <row r="490" spans="1:11" ht="38.25" x14ac:dyDescent="0.25">
      <c r="A490" s="14" t="s">
        <v>106</v>
      </c>
      <c r="B490" s="10" t="s">
        <v>91</v>
      </c>
      <c r="C490" s="10" t="s">
        <v>15</v>
      </c>
      <c r="D490" s="10" t="s">
        <v>496</v>
      </c>
      <c r="E490" s="11">
        <v>600</v>
      </c>
      <c r="F490" s="12">
        <f>'[1]9.ведомства'!G558</f>
        <v>27336200</v>
      </c>
      <c r="G490" s="12">
        <f>'[1]9.ведомства'!H558</f>
        <v>27336200</v>
      </c>
      <c r="H490" s="12">
        <f>'[1]9.ведомства'!I558</f>
        <v>0</v>
      </c>
      <c r="I490" s="12">
        <f>'[1]9.ведомства'!J558</f>
        <v>0</v>
      </c>
      <c r="J490" s="12">
        <f>'[1]9.ведомства'!K558</f>
        <v>27336200</v>
      </c>
      <c r="K490" s="12">
        <f>'[1]9.ведомства'!L558</f>
        <v>27336200</v>
      </c>
    </row>
    <row r="491" spans="1:11" ht="89.25" x14ac:dyDescent="0.25">
      <c r="A491" s="14" t="s">
        <v>497</v>
      </c>
      <c r="B491" s="10" t="s">
        <v>91</v>
      </c>
      <c r="C491" s="10" t="s">
        <v>15</v>
      </c>
      <c r="D491" s="10" t="s">
        <v>498</v>
      </c>
      <c r="E491" s="11"/>
      <c r="F491" s="12">
        <f t="shared" ref="F491:K491" si="228">F492</f>
        <v>4031739</v>
      </c>
      <c r="G491" s="12">
        <f t="shared" si="228"/>
        <v>0</v>
      </c>
      <c r="H491" s="12">
        <f t="shared" si="228"/>
        <v>0</v>
      </c>
      <c r="I491" s="12">
        <f t="shared" si="228"/>
        <v>0</v>
      </c>
      <c r="J491" s="12">
        <f t="shared" si="228"/>
        <v>4031739</v>
      </c>
      <c r="K491" s="12">
        <f t="shared" si="228"/>
        <v>0</v>
      </c>
    </row>
    <row r="492" spans="1:11" ht="38.25" x14ac:dyDescent="0.25">
      <c r="A492" s="14" t="s">
        <v>106</v>
      </c>
      <c r="B492" s="10" t="s">
        <v>91</v>
      </c>
      <c r="C492" s="10" t="s">
        <v>15</v>
      </c>
      <c r="D492" s="10" t="s">
        <v>498</v>
      </c>
      <c r="E492" s="11">
        <v>600</v>
      </c>
      <c r="F492" s="12">
        <f>'[1]9.ведомства'!G560</f>
        <v>4031739</v>
      </c>
      <c r="G492" s="12">
        <f>'[1]9.ведомства'!H560</f>
        <v>0</v>
      </c>
      <c r="H492" s="12">
        <f>'[1]9.ведомства'!I560</f>
        <v>0</v>
      </c>
      <c r="I492" s="12">
        <f>'[1]9.ведомства'!J560</f>
        <v>0</v>
      </c>
      <c r="J492" s="12">
        <f>'[1]9.ведомства'!K560</f>
        <v>4031739</v>
      </c>
      <c r="K492" s="12">
        <f>'[1]9.ведомства'!L560</f>
        <v>0</v>
      </c>
    </row>
    <row r="493" spans="1:11" x14ac:dyDescent="0.25">
      <c r="A493" s="14" t="s">
        <v>499</v>
      </c>
      <c r="B493" s="10" t="s">
        <v>91</v>
      </c>
      <c r="C493" s="10" t="s">
        <v>29</v>
      </c>
      <c r="D493" s="10"/>
      <c r="E493" s="11"/>
      <c r="F493" s="12">
        <f>F499+F515+F494</f>
        <v>242772580.05999997</v>
      </c>
      <c r="G493" s="12">
        <f t="shared" ref="G493:K493" si="229">G499+G515+G494</f>
        <v>3050781.21</v>
      </c>
      <c r="H493" s="12">
        <f t="shared" si="229"/>
        <v>1</v>
      </c>
      <c r="I493" s="12">
        <f t="shared" si="229"/>
        <v>0</v>
      </c>
      <c r="J493" s="12">
        <f t="shared" si="229"/>
        <v>242772581.05999997</v>
      </c>
      <c r="K493" s="12">
        <f t="shared" si="229"/>
        <v>3050781.21</v>
      </c>
    </row>
    <row r="494" spans="1:11" ht="25.5" x14ac:dyDescent="0.25">
      <c r="A494" s="9" t="s">
        <v>190</v>
      </c>
      <c r="B494" s="10" t="s">
        <v>91</v>
      </c>
      <c r="C494" s="10" t="s">
        <v>29</v>
      </c>
      <c r="D494" s="10" t="s">
        <v>99</v>
      </c>
      <c r="E494" s="10"/>
      <c r="F494" s="12">
        <f>F495</f>
        <v>1598630.41</v>
      </c>
      <c r="G494" s="12">
        <f t="shared" ref="G494:K495" si="230">G495</f>
        <v>1018328.21</v>
      </c>
      <c r="H494" s="12">
        <f t="shared" si="230"/>
        <v>1</v>
      </c>
      <c r="I494" s="12">
        <f t="shared" si="230"/>
        <v>0</v>
      </c>
      <c r="J494" s="12">
        <f t="shared" si="230"/>
        <v>1598631.41</v>
      </c>
      <c r="K494" s="12">
        <f t="shared" si="230"/>
        <v>1018328.21</v>
      </c>
    </row>
    <row r="495" spans="1:11" ht="25.5" x14ac:dyDescent="0.25">
      <c r="A495" s="14" t="s">
        <v>500</v>
      </c>
      <c r="B495" s="10" t="s">
        <v>91</v>
      </c>
      <c r="C495" s="10" t="s">
        <v>29</v>
      </c>
      <c r="D495" s="10" t="s">
        <v>501</v>
      </c>
      <c r="E495" s="10"/>
      <c r="F495" s="12">
        <f>F496</f>
        <v>1598630.41</v>
      </c>
      <c r="G495" s="12">
        <f t="shared" si="230"/>
        <v>1018328.21</v>
      </c>
      <c r="H495" s="12">
        <f t="shared" si="230"/>
        <v>1</v>
      </c>
      <c r="I495" s="12">
        <f t="shared" si="230"/>
        <v>0</v>
      </c>
      <c r="J495" s="12">
        <f t="shared" si="230"/>
        <v>1598631.41</v>
      </c>
      <c r="K495" s="12">
        <f t="shared" si="230"/>
        <v>1018328.21</v>
      </c>
    </row>
    <row r="496" spans="1:11" ht="25.5" x14ac:dyDescent="0.25">
      <c r="A496" s="14" t="s">
        <v>502</v>
      </c>
      <c r="B496" s="10" t="s">
        <v>91</v>
      </c>
      <c r="C496" s="10" t="s">
        <v>29</v>
      </c>
      <c r="D496" s="10" t="s">
        <v>503</v>
      </c>
      <c r="E496" s="10"/>
      <c r="F496" s="12">
        <f>+F497</f>
        <v>1598630.41</v>
      </c>
      <c r="G496" s="12">
        <f t="shared" ref="G496:K496" si="231">+G497</f>
        <v>1018328.21</v>
      </c>
      <c r="H496" s="12">
        <f t="shared" si="231"/>
        <v>1</v>
      </c>
      <c r="I496" s="12">
        <f t="shared" si="231"/>
        <v>0</v>
      </c>
      <c r="J496" s="12">
        <f t="shared" si="231"/>
        <v>1598631.41</v>
      </c>
      <c r="K496" s="12">
        <f t="shared" si="231"/>
        <v>1018328.21</v>
      </c>
    </row>
    <row r="497" spans="1:12" ht="51" x14ac:dyDescent="0.25">
      <c r="A497" s="14" t="s">
        <v>504</v>
      </c>
      <c r="B497" s="10" t="s">
        <v>91</v>
      </c>
      <c r="C497" s="10" t="s">
        <v>29</v>
      </c>
      <c r="D497" s="10" t="s">
        <v>505</v>
      </c>
      <c r="E497" s="10"/>
      <c r="F497" s="12">
        <f t="shared" ref="F497:K497" si="232">F498</f>
        <v>1598630.41</v>
      </c>
      <c r="G497" s="12">
        <f t="shared" si="232"/>
        <v>1018328.21</v>
      </c>
      <c r="H497" s="12">
        <f t="shared" si="232"/>
        <v>1</v>
      </c>
      <c r="I497" s="12">
        <f t="shared" si="232"/>
        <v>0</v>
      </c>
      <c r="J497" s="12">
        <f t="shared" si="232"/>
        <v>1598631.41</v>
      </c>
      <c r="K497" s="12">
        <f t="shared" si="232"/>
        <v>1018328.21</v>
      </c>
    </row>
    <row r="498" spans="1:12" ht="38.25" x14ac:dyDescent="0.25">
      <c r="A498" s="14" t="s">
        <v>106</v>
      </c>
      <c r="B498" s="10" t="s">
        <v>91</v>
      </c>
      <c r="C498" s="10" t="s">
        <v>29</v>
      </c>
      <c r="D498" s="10" t="s">
        <v>505</v>
      </c>
      <c r="E498" s="10" t="s">
        <v>284</v>
      </c>
      <c r="F498" s="12">
        <f>'[1]9.ведомства'!G568</f>
        <v>1598630.41</v>
      </c>
      <c r="G498" s="12">
        <f>'[1]9.ведомства'!H568</f>
        <v>1018328.21</v>
      </c>
      <c r="H498" s="12">
        <f>'[1]9.ведомства'!I568</f>
        <v>1</v>
      </c>
      <c r="I498" s="12">
        <f>'[1]9.ведомства'!J568</f>
        <v>0</v>
      </c>
      <c r="J498" s="12">
        <f>'[1]9.ведомства'!K568</f>
        <v>1598631.41</v>
      </c>
      <c r="K498" s="12">
        <f>'[1]9.ведомства'!L568</f>
        <v>1018328.21</v>
      </c>
      <c r="L498" s="19"/>
    </row>
    <row r="499" spans="1:12" ht="25.5" x14ac:dyDescent="0.25">
      <c r="A499" s="14" t="s">
        <v>451</v>
      </c>
      <c r="B499" s="10" t="s">
        <v>91</v>
      </c>
      <c r="C499" s="10" t="s">
        <v>29</v>
      </c>
      <c r="D499" s="10" t="s">
        <v>452</v>
      </c>
      <c r="E499" s="11"/>
      <c r="F499" s="12">
        <f t="shared" ref="F499:K499" si="233">F500</f>
        <v>135212913.88</v>
      </c>
      <c r="G499" s="12">
        <f t="shared" si="233"/>
        <v>0</v>
      </c>
      <c r="H499" s="12">
        <f t="shared" si="233"/>
        <v>0</v>
      </c>
      <c r="I499" s="12">
        <f t="shared" si="233"/>
        <v>0</v>
      </c>
      <c r="J499" s="12">
        <f t="shared" si="233"/>
        <v>135212913.88</v>
      </c>
      <c r="K499" s="12">
        <f t="shared" si="233"/>
        <v>0</v>
      </c>
    </row>
    <row r="500" spans="1:12" ht="38.25" x14ac:dyDescent="0.25">
      <c r="A500" s="14" t="s">
        <v>482</v>
      </c>
      <c r="B500" s="10" t="s">
        <v>91</v>
      </c>
      <c r="C500" s="10" t="s">
        <v>29</v>
      </c>
      <c r="D500" s="10" t="s">
        <v>454</v>
      </c>
      <c r="E500" s="11"/>
      <c r="F500" s="12">
        <f>F501+F512</f>
        <v>135212913.88</v>
      </c>
      <c r="G500" s="12">
        <f>G501+G512</f>
        <v>0</v>
      </c>
      <c r="H500" s="12">
        <f>H501+H512</f>
        <v>0</v>
      </c>
      <c r="I500" s="12">
        <f>I501+I512</f>
        <v>0</v>
      </c>
      <c r="J500" s="12">
        <f>J501+J512</f>
        <v>135212913.88</v>
      </c>
      <c r="K500" s="12">
        <f>K501+K512</f>
        <v>0</v>
      </c>
    </row>
    <row r="501" spans="1:12" ht="38.25" x14ac:dyDescent="0.25">
      <c r="A501" s="14" t="s">
        <v>455</v>
      </c>
      <c r="B501" s="10" t="s">
        <v>91</v>
      </c>
      <c r="C501" s="10" t="s">
        <v>29</v>
      </c>
      <c r="D501" s="10" t="s">
        <v>456</v>
      </c>
      <c r="E501" s="11"/>
      <c r="F501" s="12">
        <f>F502+F504+F506+F508+F510</f>
        <v>134912913.88</v>
      </c>
      <c r="G501" s="12">
        <f t="shared" ref="G501:K501" si="234">G502+G504+G506+G508+G510</f>
        <v>0</v>
      </c>
      <c r="H501" s="12">
        <f t="shared" si="234"/>
        <v>0</v>
      </c>
      <c r="I501" s="12">
        <f t="shared" si="234"/>
        <v>0</v>
      </c>
      <c r="J501" s="12">
        <f t="shared" si="234"/>
        <v>134912913.88</v>
      </c>
      <c r="K501" s="12">
        <f t="shared" si="234"/>
        <v>0</v>
      </c>
    </row>
    <row r="502" spans="1:12" ht="63.75" x14ac:dyDescent="0.25">
      <c r="A502" s="14" t="s">
        <v>27</v>
      </c>
      <c r="B502" s="10" t="s">
        <v>91</v>
      </c>
      <c r="C502" s="10" t="s">
        <v>29</v>
      </c>
      <c r="D502" s="10" t="s">
        <v>457</v>
      </c>
      <c r="E502" s="10"/>
      <c r="F502" s="12">
        <f t="shared" ref="F502:K502" si="235">F503</f>
        <v>1400000</v>
      </c>
      <c r="G502" s="12">
        <f t="shared" si="235"/>
        <v>0</v>
      </c>
      <c r="H502" s="12">
        <f t="shared" si="235"/>
        <v>0</v>
      </c>
      <c r="I502" s="12">
        <f t="shared" si="235"/>
        <v>0</v>
      </c>
      <c r="J502" s="12">
        <f t="shared" si="235"/>
        <v>1400000</v>
      </c>
      <c r="K502" s="12">
        <f t="shared" si="235"/>
        <v>0</v>
      </c>
    </row>
    <row r="503" spans="1:12" ht="38.25" x14ac:dyDescent="0.25">
      <c r="A503" s="14" t="s">
        <v>106</v>
      </c>
      <c r="B503" s="10" t="s">
        <v>91</v>
      </c>
      <c r="C503" s="10" t="s">
        <v>29</v>
      </c>
      <c r="D503" s="10" t="s">
        <v>457</v>
      </c>
      <c r="E503" s="10" t="s">
        <v>284</v>
      </c>
      <c r="F503" s="12">
        <f>'[1]9.ведомства'!G578</f>
        <v>1400000</v>
      </c>
      <c r="G503" s="12">
        <f>'[1]9.ведомства'!H578</f>
        <v>0</v>
      </c>
      <c r="H503" s="12">
        <f>'[1]9.ведомства'!I578</f>
        <v>0</v>
      </c>
      <c r="I503" s="12">
        <f>'[1]9.ведомства'!J578</f>
        <v>0</v>
      </c>
      <c r="J503" s="12">
        <f>'[1]9.ведомства'!K578</f>
        <v>1400000</v>
      </c>
      <c r="K503" s="12">
        <f>'[1]9.ведомства'!L578</f>
        <v>0</v>
      </c>
    </row>
    <row r="504" spans="1:12" ht="38.25" x14ac:dyDescent="0.25">
      <c r="A504" s="25" t="s">
        <v>165</v>
      </c>
      <c r="B504" s="10" t="s">
        <v>91</v>
      </c>
      <c r="C504" s="10" t="s">
        <v>29</v>
      </c>
      <c r="D504" s="10" t="s">
        <v>461</v>
      </c>
      <c r="E504" s="11"/>
      <c r="F504" s="12">
        <f t="shared" ref="F504:K504" si="236">F505</f>
        <v>107287935.53</v>
      </c>
      <c r="G504" s="12">
        <f t="shared" si="236"/>
        <v>0</v>
      </c>
      <c r="H504" s="12">
        <f t="shared" si="236"/>
        <v>0</v>
      </c>
      <c r="I504" s="12">
        <f t="shared" si="236"/>
        <v>0</v>
      </c>
      <c r="J504" s="12">
        <f t="shared" si="236"/>
        <v>107287935.53</v>
      </c>
      <c r="K504" s="12">
        <f t="shared" si="236"/>
        <v>0</v>
      </c>
    </row>
    <row r="505" spans="1:12" ht="38.25" x14ac:dyDescent="0.25">
      <c r="A505" s="14" t="s">
        <v>106</v>
      </c>
      <c r="B505" s="10" t="s">
        <v>91</v>
      </c>
      <c r="C505" s="10" t="s">
        <v>29</v>
      </c>
      <c r="D505" s="10" t="s">
        <v>461</v>
      </c>
      <c r="E505" s="11">
        <v>600</v>
      </c>
      <c r="F505" s="12">
        <f>'[1]9.ведомства'!G582</f>
        <v>107287935.53</v>
      </c>
      <c r="G505" s="12">
        <f>'[1]9.ведомства'!H582</f>
        <v>0</v>
      </c>
      <c r="H505" s="12">
        <f>'[1]9.ведомства'!I582</f>
        <v>0</v>
      </c>
      <c r="I505" s="12">
        <f>'[1]9.ведомства'!J582</f>
        <v>0</v>
      </c>
      <c r="J505" s="12">
        <f>'[1]9.ведомства'!K582</f>
        <v>107287935.53</v>
      </c>
      <c r="K505" s="12">
        <f>'[1]9.ведомства'!L582</f>
        <v>0</v>
      </c>
    </row>
    <row r="506" spans="1:12" ht="38.25" x14ac:dyDescent="0.25">
      <c r="A506" s="25" t="s">
        <v>167</v>
      </c>
      <c r="B506" s="10" t="s">
        <v>91</v>
      </c>
      <c r="C506" s="10" t="s">
        <v>29</v>
      </c>
      <c r="D506" s="10" t="s">
        <v>462</v>
      </c>
      <c r="E506" s="11"/>
      <c r="F506" s="12">
        <f>F507</f>
        <v>7944057</v>
      </c>
      <c r="G506" s="12">
        <f t="shared" ref="G506:K506" si="237">G507</f>
        <v>0</v>
      </c>
      <c r="H506" s="12">
        <f t="shared" si="237"/>
        <v>0</v>
      </c>
      <c r="I506" s="12">
        <f t="shared" si="237"/>
        <v>0</v>
      </c>
      <c r="J506" s="12">
        <f t="shared" si="237"/>
        <v>7944057</v>
      </c>
      <c r="K506" s="12">
        <f t="shared" si="237"/>
        <v>0</v>
      </c>
    </row>
    <row r="507" spans="1:12" ht="38.25" x14ac:dyDescent="0.25">
      <c r="A507" s="14" t="s">
        <v>106</v>
      </c>
      <c r="B507" s="10" t="s">
        <v>91</v>
      </c>
      <c r="C507" s="10" t="s">
        <v>29</v>
      </c>
      <c r="D507" s="10" t="s">
        <v>462</v>
      </c>
      <c r="E507" s="11">
        <v>600</v>
      </c>
      <c r="F507" s="12">
        <f>'[1]9.ведомства'!G584</f>
        <v>7944057</v>
      </c>
      <c r="G507" s="12">
        <f>'[1]9.ведомства'!H584</f>
        <v>0</v>
      </c>
      <c r="H507" s="12">
        <f>'[1]9.ведомства'!I584</f>
        <v>0</v>
      </c>
      <c r="I507" s="12">
        <f>'[1]9.ведомства'!J584</f>
        <v>0</v>
      </c>
      <c r="J507" s="12">
        <f>'[1]9.ведомства'!K584</f>
        <v>7944057</v>
      </c>
      <c r="K507" s="12">
        <f>'[1]9.ведомства'!L584</f>
        <v>0</v>
      </c>
    </row>
    <row r="508" spans="1:12" ht="38.25" x14ac:dyDescent="0.25">
      <c r="A508" s="25" t="s">
        <v>169</v>
      </c>
      <c r="B508" s="10" t="s">
        <v>91</v>
      </c>
      <c r="C508" s="10" t="s">
        <v>29</v>
      </c>
      <c r="D508" s="10" t="s">
        <v>463</v>
      </c>
      <c r="E508" s="11"/>
      <c r="F508" s="12">
        <f>F509</f>
        <v>9251753.5399999991</v>
      </c>
      <c r="G508" s="12">
        <f t="shared" ref="G508:K508" si="238">G509</f>
        <v>0</v>
      </c>
      <c r="H508" s="12">
        <f t="shared" si="238"/>
        <v>0</v>
      </c>
      <c r="I508" s="12">
        <f t="shared" si="238"/>
        <v>0</v>
      </c>
      <c r="J508" s="12">
        <f t="shared" si="238"/>
        <v>9251753.5399999991</v>
      </c>
      <c r="K508" s="12">
        <f t="shared" si="238"/>
        <v>0</v>
      </c>
    </row>
    <row r="509" spans="1:12" ht="38.25" x14ac:dyDescent="0.25">
      <c r="A509" s="14" t="s">
        <v>106</v>
      </c>
      <c r="B509" s="10" t="s">
        <v>91</v>
      </c>
      <c r="C509" s="10" t="s">
        <v>29</v>
      </c>
      <c r="D509" s="10" t="s">
        <v>463</v>
      </c>
      <c r="E509" s="11">
        <v>600</v>
      </c>
      <c r="F509" s="12">
        <f>'[1]9.ведомства'!G586</f>
        <v>9251753.5399999991</v>
      </c>
      <c r="G509" s="12">
        <f>'[1]9.ведомства'!H586</f>
        <v>0</v>
      </c>
      <c r="H509" s="12">
        <f>'[1]9.ведомства'!I586</f>
        <v>0</v>
      </c>
      <c r="I509" s="12">
        <f>'[1]9.ведомства'!J586</f>
        <v>0</v>
      </c>
      <c r="J509" s="12">
        <f>'[1]9.ведомства'!K586</f>
        <v>9251753.5399999991</v>
      </c>
      <c r="K509" s="12">
        <f>'[1]9.ведомства'!L586</f>
        <v>0</v>
      </c>
    </row>
    <row r="510" spans="1:12" ht="38.25" x14ac:dyDescent="0.25">
      <c r="A510" s="25" t="s">
        <v>171</v>
      </c>
      <c r="B510" s="10" t="s">
        <v>91</v>
      </c>
      <c r="C510" s="10" t="s">
        <v>29</v>
      </c>
      <c r="D510" s="10" t="s">
        <v>464</v>
      </c>
      <c r="E510" s="11"/>
      <c r="F510" s="12">
        <f>F511</f>
        <v>9029167.8100000005</v>
      </c>
      <c r="G510" s="12">
        <f t="shared" ref="G510:K510" si="239">G511</f>
        <v>0</v>
      </c>
      <c r="H510" s="12">
        <f t="shared" si="239"/>
        <v>0</v>
      </c>
      <c r="I510" s="12">
        <f t="shared" si="239"/>
        <v>0</v>
      </c>
      <c r="J510" s="12">
        <f t="shared" si="239"/>
        <v>9029167.8100000005</v>
      </c>
      <c r="K510" s="12">
        <f t="shared" si="239"/>
        <v>0</v>
      </c>
    </row>
    <row r="511" spans="1:12" ht="38.25" x14ac:dyDescent="0.25">
      <c r="A511" s="14" t="s">
        <v>106</v>
      </c>
      <c r="B511" s="10" t="s">
        <v>91</v>
      </c>
      <c r="C511" s="10" t="s">
        <v>29</v>
      </c>
      <c r="D511" s="10" t="s">
        <v>464</v>
      </c>
      <c r="E511" s="11">
        <v>600</v>
      </c>
      <c r="F511" s="12">
        <f>'[1]9.ведомства'!G588</f>
        <v>9029167.8100000005</v>
      </c>
      <c r="G511" s="12">
        <f>'[1]9.ведомства'!H588</f>
        <v>0</v>
      </c>
      <c r="H511" s="12">
        <f>'[1]9.ведомства'!I588</f>
        <v>0</v>
      </c>
      <c r="I511" s="12">
        <f>'[1]9.ведомства'!J588</f>
        <v>0</v>
      </c>
      <c r="J511" s="12">
        <f>'[1]9.ведомства'!K588</f>
        <v>9029167.8100000005</v>
      </c>
      <c r="K511" s="12">
        <f>'[1]9.ведомства'!L588</f>
        <v>0</v>
      </c>
    </row>
    <row r="512" spans="1:12" ht="51" x14ac:dyDescent="0.25">
      <c r="A512" s="14" t="s">
        <v>466</v>
      </c>
      <c r="B512" s="10" t="s">
        <v>91</v>
      </c>
      <c r="C512" s="10" t="s">
        <v>29</v>
      </c>
      <c r="D512" s="10" t="s">
        <v>467</v>
      </c>
      <c r="E512" s="11"/>
      <c r="F512" s="12">
        <f>F513</f>
        <v>300000</v>
      </c>
      <c r="G512" s="12">
        <f t="shared" ref="G512:K513" si="240">G513</f>
        <v>0</v>
      </c>
      <c r="H512" s="12">
        <f t="shared" si="240"/>
        <v>0</v>
      </c>
      <c r="I512" s="12">
        <f t="shared" si="240"/>
        <v>0</v>
      </c>
      <c r="J512" s="12">
        <f t="shared" si="240"/>
        <v>300000</v>
      </c>
      <c r="K512" s="12">
        <f t="shared" si="240"/>
        <v>0</v>
      </c>
    </row>
    <row r="513" spans="1:11" ht="38.25" x14ac:dyDescent="0.25">
      <c r="A513" s="14" t="s">
        <v>468</v>
      </c>
      <c r="B513" s="10" t="s">
        <v>91</v>
      </c>
      <c r="C513" s="10" t="s">
        <v>29</v>
      </c>
      <c r="D513" s="10" t="s">
        <v>469</v>
      </c>
      <c r="E513" s="11"/>
      <c r="F513" s="12">
        <f>F514</f>
        <v>300000</v>
      </c>
      <c r="G513" s="12">
        <f t="shared" si="240"/>
        <v>0</v>
      </c>
      <c r="H513" s="12">
        <f t="shared" si="240"/>
        <v>0</v>
      </c>
      <c r="I513" s="12">
        <f t="shared" si="240"/>
        <v>0</v>
      </c>
      <c r="J513" s="12">
        <f t="shared" si="240"/>
        <v>300000</v>
      </c>
      <c r="K513" s="12">
        <f t="shared" si="240"/>
        <v>0</v>
      </c>
    </row>
    <row r="514" spans="1:11" ht="38.25" x14ac:dyDescent="0.25">
      <c r="A514" s="14" t="s">
        <v>106</v>
      </c>
      <c r="B514" s="10" t="s">
        <v>91</v>
      </c>
      <c r="C514" s="10" t="s">
        <v>29</v>
      </c>
      <c r="D514" s="10" t="s">
        <v>469</v>
      </c>
      <c r="E514" s="11">
        <v>600</v>
      </c>
      <c r="F514" s="12">
        <f>'[1]9.ведомства'!G595</f>
        <v>300000</v>
      </c>
      <c r="G514" s="12">
        <f>'[1]9.ведомства'!H595</f>
        <v>0</v>
      </c>
      <c r="H514" s="12">
        <f>'[1]9.ведомства'!I595</f>
        <v>0</v>
      </c>
      <c r="I514" s="12">
        <f>'[1]9.ведомства'!J595</f>
        <v>0</v>
      </c>
      <c r="J514" s="12">
        <f>'[1]9.ведомства'!K595</f>
        <v>300000</v>
      </c>
      <c r="K514" s="12">
        <f>'[1]9.ведомства'!L595</f>
        <v>0</v>
      </c>
    </row>
    <row r="515" spans="1:11" ht="25.5" x14ac:dyDescent="0.25">
      <c r="A515" s="14" t="s">
        <v>511</v>
      </c>
      <c r="B515" s="10" t="s">
        <v>91</v>
      </c>
      <c r="C515" s="10" t="s">
        <v>29</v>
      </c>
      <c r="D515" s="10" t="s">
        <v>312</v>
      </c>
      <c r="E515" s="11"/>
      <c r="F515" s="12">
        <f t="shared" ref="F515:K516" si="241">F516</f>
        <v>105961035.77</v>
      </c>
      <c r="G515" s="12">
        <f t="shared" si="241"/>
        <v>2032453</v>
      </c>
      <c r="H515" s="12">
        <f t="shared" si="241"/>
        <v>0</v>
      </c>
      <c r="I515" s="12">
        <f t="shared" si="241"/>
        <v>0</v>
      </c>
      <c r="J515" s="12">
        <f t="shared" si="241"/>
        <v>105961035.77</v>
      </c>
      <c r="K515" s="12">
        <f t="shared" si="241"/>
        <v>2032453</v>
      </c>
    </row>
    <row r="516" spans="1:11" ht="38.25" x14ac:dyDescent="0.25">
      <c r="A516" s="14" t="s">
        <v>512</v>
      </c>
      <c r="B516" s="10" t="s">
        <v>91</v>
      </c>
      <c r="C516" s="10" t="s">
        <v>29</v>
      </c>
      <c r="D516" s="10" t="s">
        <v>513</v>
      </c>
      <c r="E516" s="11"/>
      <c r="F516" s="12">
        <f>F517</f>
        <v>105961035.77</v>
      </c>
      <c r="G516" s="12">
        <f t="shared" si="241"/>
        <v>2032453</v>
      </c>
      <c r="H516" s="12">
        <f t="shared" si="241"/>
        <v>0</v>
      </c>
      <c r="I516" s="12">
        <f t="shared" si="241"/>
        <v>0</v>
      </c>
      <c r="J516" s="12">
        <f t="shared" si="241"/>
        <v>105961035.77</v>
      </c>
      <c r="K516" s="12">
        <f t="shared" si="241"/>
        <v>2032453</v>
      </c>
    </row>
    <row r="517" spans="1:11" ht="38.25" x14ac:dyDescent="0.25">
      <c r="A517" s="14" t="s">
        <v>514</v>
      </c>
      <c r="B517" s="10" t="s">
        <v>91</v>
      </c>
      <c r="C517" s="10" t="s">
        <v>29</v>
      </c>
      <c r="D517" s="10" t="s">
        <v>515</v>
      </c>
      <c r="E517" s="11"/>
      <c r="F517" s="12">
        <f>F518+F520+F522+F530+F524+F526+F528</f>
        <v>105961035.77</v>
      </c>
      <c r="G517" s="12">
        <f t="shared" ref="G517:K517" si="242">G518+G520+G522+G530+G524+G526+G528</f>
        <v>2032453</v>
      </c>
      <c r="H517" s="12">
        <f t="shared" si="242"/>
        <v>0</v>
      </c>
      <c r="I517" s="12">
        <f t="shared" si="242"/>
        <v>0</v>
      </c>
      <c r="J517" s="12">
        <f t="shared" si="242"/>
        <v>105961035.77</v>
      </c>
      <c r="K517" s="12">
        <f t="shared" si="242"/>
        <v>2032453</v>
      </c>
    </row>
    <row r="518" spans="1:11" ht="63.75" x14ac:dyDescent="0.25">
      <c r="A518" s="14" t="s">
        <v>27</v>
      </c>
      <c r="B518" s="10" t="s">
        <v>91</v>
      </c>
      <c r="C518" s="10" t="s">
        <v>29</v>
      </c>
      <c r="D518" s="10" t="s">
        <v>516</v>
      </c>
      <c r="E518" s="10"/>
      <c r="F518" s="12">
        <f t="shared" ref="F518:K518" si="243">F519</f>
        <v>1771000</v>
      </c>
      <c r="G518" s="12">
        <f t="shared" si="243"/>
        <v>0</v>
      </c>
      <c r="H518" s="12">
        <f t="shared" si="243"/>
        <v>0</v>
      </c>
      <c r="I518" s="12">
        <f t="shared" si="243"/>
        <v>0</v>
      </c>
      <c r="J518" s="12">
        <f t="shared" si="243"/>
        <v>1771000</v>
      </c>
      <c r="K518" s="12">
        <f t="shared" si="243"/>
        <v>0</v>
      </c>
    </row>
    <row r="519" spans="1:11" ht="38.25" x14ac:dyDescent="0.25">
      <c r="A519" s="14" t="s">
        <v>106</v>
      </c>
      <c r="B519" s="10" t="s">
        <v>91</v>
      </c>
      <c r="C519" s="10" t="s">
        <v>29</v>
      </c>
      <c r="D519" s="10" t="s">
        <v>516</v>
      </c>
      <c r="E519" s="10" t="s">
        <v>284</v>
      </c>
      <c r="F519" s="12">
        <f>'[1]9.ведомства'!G762</f>
        <v>1771000</v>
      </c>
      <c r="G519" s="12">
        <f>'[1]9.ведомства'!H762</f>
        <v>0</v>
      </c>
      <c r="H519" s="12">
        <f>'[1]9.ведомства'!I762</f>
        <v>0</v>
      </c>
      <c r="I519" s="12">
        <f>'[1]9.ведомства'!J762</f>
        <v>0</v>
      </c>
      <c r="J519" s="12">
        <f>'[1]9.ведомства'!K762</f>
        <v>1771000</v>
      </c>
      <c r="K519" s="12">
        <f>'[1]9.ведомства'!L762</f>
        <v>0</v>
      </c>
    </row>
    <row r="520" spans="1:11" ht="63.75" x14ac:dyDescent="0.25">
      <c r="A520" s="14" t="s">
        <v>164</v>
      </c>
      <c r="B520" s="10" t="s">
        <v>91</v>
      </c>
      <c r="C520" s="10" t="s">
        <v>29</v>
      </c>
      <c r="D520" s="10" t="s">
        <v>517</v>
      </c>
      <c r="E520" s="11"/>
      <c r="F520" s="12">
        <f t="shared" ref="F520:K520" si="244">F521</f>
        <v>2032453</v>
      </c>
      <c r="G520" s="12">
        <f t="shared" si="244"/>
        <v>2032453</v>
      </c>
      <c r="H520" s="12">
        <f t="shared" si="244"/>
        <v>0</v>
      </c>
      <c r="I520" s="12">
        <f t="shared" si="244"/>
        <v>0</v>
      </c>
      <c r="J520" s="12">
        <f t="shared" si="244"/>
        <v>2032453</v>
      </c>
      <c r="K520" s="12">
        <f t="shared" si="244"/>
        <v>2032453</v>
      </c>
    </row>
    <row r="521" spans="1:11" ht="38.25" x14ac:dyDescent="0.25">
      <c r="A521" s="14" t="s">
        <v>106</v>
      </c>
      <c r="B521" s="10" t="s">
        <v>91</v>
      </c>
      <c r="C521" s="10" t="s">
        <v>29</v>
      </c>
      <c r="D521" s="10" t="s">
        <v>517</v>
      </c>
      <c r="E521" s="11">
        <v>600</v>
      </c>
      <c r="F521" s="12">
        <f>'[1]9.ведомства'!G764</f>
        <v>2032453</v>
      </c>
      <c r="G521" s="12">
        <f>'[1]9.ведомства'!H764</f>
        <v>2032453</v>
      </c>
      <c r="H521" s="12">
        <f>'[1]9.ведомства'!I764</f>
        <v>0</v>
      </c>
      <c r="I521" s="12">
        <f>'[1]9.ведомства'!J764</f>
        <v>0</v>
      </c>
      <c r="J521" s="12">
        <f>'[1]9.ведомства'!K764</f>
        <v>2032453</v>
      </c>
      <c r="K521" s="12">
        <f>'[1]9.ведомства'!L764</f>
        <v>2032453</v>
      </c>
    </row>
    <row r="522" spans="1:11" ht="38.25" x14ac:dyDescent="0.25">
      <c r="A522" s="25" t="s">
        <v>165</v>
      </c>
      <c r="B522" s="10" t="s">
        <v>91</v>
      </c>
      <c r="C522" s="10" t="s">
        <v>29</v>
      </c>
      <c r="D522" s="10" t="s">
        <v>518</v>
      </c>
      <c r="E522" s="11"/>
      <c r="F522" s="12">
        <f t="shared" ref="F522:K522" si="245">F523</f>
        <v>86567224.349999994</v>
      </c>
      <c r="G522" s="12">
        <f t="shared" si="245"/>
        <v>0</v>
      </c>
      <c r="H522" s="12">
        <f t="shared" si="245"/>
        <v>0</v>
      </c>
      <c r="I522" s="12">
        <f t="shared" si="245"/>
        <v>0</v>
      </c>
      <c r="J522" s="12">
        <f t="shared" si="245"/>
        <v>86567224.349999994</v>
      </c>
      <c r="K522" s="12">
        <f t="shared" si="245"/>
        <v>0</v>
      </c>
    </row>
    <row r="523" spans="1:11" ht="38.25" x14ac:dyDescent="0.25">
      <c r="A523" s="14" t="s">
        <v>106</v>
      </c>
      <c r="B523" s="10" t="s">
        <v>91</v>
      </c>
      <c r="C523" s="10" t="s">
        <v>29</v>
      </c>
      <c r="D523" s="10" t="s">
        <v>518</v>
      </c>
      <c r="E523" s="11">
        <v>600</v>
      </c>
      <c r="F523" s="12">
        <f>'[1]9.ведомства'!G766</f>
        <v>86567224.349999994</v>
      </c>
      <c r="G523" s="12">
        <f>'[1]9.ведомства'!H766</f>
        <v>0</v>
      </c>
      <c r="H523" s="12">
        <f>'[1]9.ведомства'!I766</f>
        <v>0</v>
      </c>
      <c r="I523" s="12">
        <f>'[1]9.ведомства'!J766</f>
        <v>0</v>
      </c>
      <c r="J523" s="12">
        <f>'[1]9.ведомства'!K766</f>
        <v>86567224.349999994</v>
      </c>
      <c r="K523" s="12">
        <f>'[1]9.ведомства'!L766</f>
        <v>0</v>
      </c>
    </row>
    <row r="524" spans="1:11" ht="38.25" x14ac:dyDescent="0.25">
      <c r="A524" s="25" t="s">
        <v>167</v>
      </c>
      <c r="B524" s="10" t="s">
        <v>91</v>
      </c>
      <c r="C524" s="10" t="s">
        <v>29</v>
      </c>
      <c r="D524" s="10" t="s">
        <v>519</v>
      </c>
      <c r="E524" s="11"/>
      <c r="F524" s="12">
        <f>F525</f>
        <v>5954600</v>
      </c>
      <c r="G524" s="12">
        <f t="shared" ref="G524:K524" si="246">G525</f>
        <v>0</v>
      </c>
      <c r="H524" s="12">
        <f t="shared" si="246"/>
        <v>0</v>
      </c>
      <c r="I524" s="12">
        <f t="shared" si="246"/>
        <v>0</v>
      </c>
      <c r="J524" s="12">
        <f t="shared" si="246"/>
        <v>5954600</v>
      </c>
      <c r="K524" s="12">
        <f t="shared" si="246"/>
        <v>0</v>
      </c>
    </row>
    <row r="525" spans="1:11" ht="38.25" x14ac:dyDescent="0.25">
      <c r="A525" s="14" t="s">
        <v>106</v>
      </c>
      <c r="B525" s="10" t="s">
        <v>91</v>
      </c>
      <c r="C525" s="10" t="s">
        <v>29</v>
      </c>
      <c r="D525" s="10" t="s">
        <v>519</v>
      </c>
      <c r="E525" s="11">
        <v>600</v>
      </c>
      <c r="F525" s="12">
        <f>'[1]9.ведомства'!G768</f>
        <v>5954600</v>
      </c>
      <c r="G525" s="12">
        <f>'[1]9.ведомства'!H768</f>
        <v>0</v>
      </c>
      <c r="H525" s="12">
        <f>'[1]9.ведомства'!I768</f>
        <v>0</v>
      </c>
      <c r="I525" s="12">
        <f>'[1]9.ведомства'!J768</f>
        <v>0</v>
      </c>
      <c r="J525" s="12">
        <f>'[1]9.ведомства'!K768</f>
        <v>5954600</v>
      </c>
      <c r="K525" s="12">
        <f>'[1]9.ведомства'!L768</f>
        <v>0</v>
      </c>
    </row>
    <row r="526" spans="1:11" ht="38.25" x14ac:dyDescent="0.25">
      <c r="A526" s="25" t="s">
        <v>169</v>
      </c>
      <c r="B526" s="10" t="s">
        <v>91</v>
      </c>
      <c r="C526" s="10" t="s">
        <v>29</v>
      </c>
      <c r="D526" s="10" t="s">
        <v>520</v>
      </c>
      <c r="E526" s="11"/>
      <c r="F526" s="12">
        <f>F527</f>
        <v>5215200</v>
      </c>
      <c r="G526" s="12">
        <f t="shared" ref="G526:K526" si="247">G527</f>
        <v>0</v>
      </c>
      <c r="H526" s="12">
        <f t="shared" si="247"/>
        <v>0</v>
      </c>
      <c r="I526" s="12">
        <f t="shared" si="247"/>
        <v>0</v>
      </c>
      <c r="J526" s="12">
        <f t="shared" si="247"/>
        <v>5215200</v>
      </c>
      <c r="K526" s="12">
        <f t="shared" si="247"/>
        <v>0</v>
      </c>
    </row>
    <row r="527" spans="1:11" ht="38.25" x14ac:dyDescent="0.25">
      <c r="A527" s="14" t="s">
        <v>106</v>
      </c>
      <c r="B527" s="10" t="s">
        <v>91</v>
      </c>
      <c r="C527" s="10" t="s">
        <v>29</v>
      </c>
      <c r="D527" s="10" t="s">
        <v>520</v>
      </c>
      <c r="E527" s="11">
        <v>600</v>
      </c>
      <c r="F527" s="12">
        <f>'[1]9.ведомства'!G770</f>
        <v>5215200</v>
      </c>
      <c r="G527" s="12">
        <f>'[1]9.ведомства'!H770</f>
        <v>0</v>
      </c>
      <c r="H527" s="12">
        <f>'[1]9.ведомства'!I770</f>
        <v>0</v>
      </c>
      <c r="I527" s="12">
        <f>'[1]9.ведомства'!J770</f>
        <v>0</v>
      </c>
      <c r="J527" s="12">
        <f>'[1]9.ведомства'!K770</f>
        <v>5215200</v>
      </c>
      <c r="K527" s="12">
        <f>'[1]9.ведомства'!L770</f>
        <v>0</v>
      </c>
    </row>
    <row r="528" spans="1:11" ht="38.25" x14ac:dyDescent="0.25">
      <c r="A528" s="25" t="s">
        <v>171</v>
      </c>
      <c r="B528" s="10" t="s">
        <v>91</v>
      </c>
      <c r="C528" s="10" t="s">
        <v>29</v>
      </c>
      <c r="D528" s="10" t="s">
        <v>521</v>
      </c>
      <c r="E528" s="11"/>
      <c r="F528" s="12">
        <f>F529</f>
        <v>3262347.37</v>
      </c>
      <c r="G528" s="12">
        <f t="shared" ref="G528:K528" si="248">G529</f>
        <v>0</v>
      </c>
      <c r="H528" s="12">
        <f t="shared" si="248"/>
        <v>0</v>
      </c>
      <c r="I528" s="12">
        <f t="shared" si="248"/>
        <v>0</v>
      </c>
      <c r="J528" s="12">
        <f t="shared" si="248"/>
        <v>3262347.37</v>
      </c>
      <c r="K528" s="12">
        <f t="shared" si="248"/>
        <v>0</v>
      </c>
    </row>
    <row r="529" spans="1:11" ht="38.25" x14ac:dyDescent="0.25">
      <c r="A529" s="14" t="s">
        <v>106</v>
      </c>
      <c r="B529" s="10" t="s">
        <v>91</v>
      </c>
      <c r="C529" s="10" t="s">
        <v>29</v>
      </c>
      <c r="D529" s="10" t="s">
        <v>521</v>
      </c>
      <c r="E529" s="11">
        <v>600</v>
      </c>
      <c r="F529" s="12">
        <f>'[1]9.ведомства'!G772</f>
        <v>3262347.37</v>
      </c>
      <c r="G529" s="12">
        <f>'[1]9.ведомства'!H772</f>
        <v>0</v>
      </c>
      <c r="H529" s="12">
        <f>'[1]9.ведомства'!I772</f>
        <v>0</v>
      </c>
      <c r="I529" s="12">
        <f>'[1]9.ведомства'!J772</f>
        <v>0</v>
      </c>
      <c r="J529" s="12">
        <f>'[1]9.ведомства'!K772</f>
        <v>3262347.37</v>
      </c>
      <c r="K529" s="12">
        <f>'[1]9.ведомства'!L772</f>
        <v>0</v>
      </c>
    </row>
    <row r="530" spans="1:11" ht="51" x14ac:dyDescent="0.25">
      <c r="A530" s="14" t="s">
        <v>178</v>
      </c>
      <c r="B530" s="10" t="s">
        <v>91</v>
      </c>
      <c r="C530" s="10" t="s">
        <v>29</v>
      </c>
      <c r="D530" s="10" t="s">
        <v>522</v>
      </c>
      <c r="E530" s="11"/>
      <c r="F530" s="12">
        <f t="shared" ref="F530:K530" si="249">F531</f>
        <v>1158211.05</v>
      </c>
      <c r="G530" s="12">
        <f t="shared" si="249"/>
        <v>0</v>
      </c>
      <c r="H530" s="12">
        <f t="shared" si="249"/>
        <v>0</v>
      </c>
      <c r="I530" s="12">
        <f t="shared" si="249"/>
        <v>0</v>
      </c>
      <c r="J530" s="12">
        <f t="shared" si="249"/>
        <v>1158211.05</v>
      </c>
      <c r="K530" s="12">
        <f t="shared" si="249"/>
        <v>0</v>
      </c>
    </row>
    <row r="531" spans="1:11" ht="38.25" x14ac:dyDescent="0.25">
      <c r="A531" s="14" t="s">
        <v>106</v>
      </c>
      <c r="B531" s="10" t="s">
        <v>91</v>
      </c>
      <c r="C531" s="10" t="s">
        <v>29</v>
      </c>
      <c r="D531" s="10" t="s">
        <v>522</v>
      </c>
      <c r="E531" s="11">
        <v>600</v>
      </c>
      <c r="F531" s="12">
        <f>'[1]9.ведомства'!G774</f>
        <v>1158211.05</v>
      </c>
      <c r="G531" s="12">
        <f>'[1]9.ведомства'!H774</f>
        <v>0</v>
      </c>
      <c r="H531" s="12">
        <f>'[1]9.ведомства'!I774</f>
        <v>0</v>
      </c>
      <c r="I531" s="12">
        <f>'[1]9.ведомства'!J774</f>
        <v>0</v>
      </c>
      <c r="J531" s="12">
        <f>'[1]9.ведомства'!K774</f>
        <v>1158211.05</v>
      </c>
      <c r="K531" s="12">
        <f>'[1]9.ведомства'!L774</f>
        <v>0</v>
      </c>
    </row>
    <row r="532" spans="1:11" x14ac:dyDescent="0.25">
      <c r="A532" s="14" t="s">
        <v>523</v>
      </c>
      <c r="B532" s="10" t="s">
        <v>91</v>
      </c>
      <c r="C532" s="10" t="s">
        <v>91</v>
      </c>
      <c r="D532" s="10"/>
      <c r="E532" s="10"/>
      <c r="F532" s="12">
        <f>F533+F543</f>
        <v>8645485.4299999997</v>
      </c>
      <c r="G532" s="12">
        <f>G533+G543</f>
        <v>2122717</v>
      </c>
      <c r="H532" s="12">
        <f>H533+H543</f>
        <v>0</v>
      </c>
      <c r="I532" s="12">
        <f>I533+I543</f>
        <v>0</v>
      </c>
      <c r="J532" s="12">
        <f>J533+J543</f>
        <v>8645485.4299999997</v>
      </c>
      <c r="K532" s="12">
        <f>K533+K543</f>
        <v>2122717</v>
      </c>
    </row>
    <row r="533" spans="1:11" ht="25.5" x14ac:dyDescent="0.25">
      <c r="A533" s="9" t="s">
        <v>524</v>
      </c>
      <c r="B533" s="10" t="s">
        <v>91</v>
      </c>
      <c r="C533" s="10" t="s">
        <v>91</v>
      </c>
      <c r="D533" s="10" t="s">
        <v>99</v>
      </c>
      <c r="E533" s="11"/>
      <c r="F533" s="12">
        <f t="shared" ref="F533:K533" si="250">F534+F539</f>
        <v>800000</v>
      </c>
      <c r="G533" s="12">
        <f t="shared" si="250"/>
        <v>0</v>
      </c>
      <c r="H533" s="12">
        <f t="shared" si="250"/>
        <v>0</v>
      </c>
      <c r="I533" s="12">
        <f t="shared" si="250"/>
        <v>0</v>
      </c>
      <c r="J533" s="12">
        <f t="shared" si="250"/>
        <v>800000</v>
      </c>
      <c r="K533" s="12">
        <f t="shared" si="250"/>
        <v>0</v>
      </c>
    </row>
    <row r="534" spans="1:11" x14ac:dyDescent="0.25">
      <c r="A534" s="14" t="s">
        <v>525</v>
      </c>
      <c r="B534" s="10" t="s">
        <v>91</v>
      </c>
      <c r="C534" s="10" t="s">
        <v>91</v>
      </c>
      <c r="D534" s="10" t="s">
        <v>526</v>
      </c>
      <c r="E534" s="11"/>
      <c r="F534" s="12">
        <f>F535</f>
        <v>500000</v>
      </c>
      <c r="G534" s="12">
        <f t="shared" ref="G534:K535" si="251">G535</f>
        <v>0</v>
      </c>
      <c r="H534" s="12">
        <f t="shared" si="251"/>
        <v>0</v>
      </c>
      <c r="I534" s="12">
        <f t="shared" si="251"/>
        <v>0</v>
      </c>
      <c r="J534" s="12">
        <f t="shared" si="251"/>
        <v>500000</v>
      </c>
      <c r="K534" s="12">
        <f t="shared" si="251"/>
        <v>0</v>
      </c>
    </row>
    <row r="535" spans="1:11" ht="38.25" x14ac:dyDescent="0.25">
      <c r="A535" s="14" t="s">
        <v>527</v>
      </c>
      <c r="B535" s="10" t="s">
        <v>91</v>
      </c>
      <c r="C535" s="10" t="s">
        <v>91</v>
      </c>
      <c r="D535" s="10" t="s">
        <v>528</v>
      </c>
      <c r="E535" s="11"/>
      <c r="F535" s="12">
        <f>F536</f>
        <v>500000</v>
      </c>
      <c r="G535" s="12">
        <f t="shared" si="251"/>
        <v>0</v>
      </c>
      <c r="H535" s="12">
        <f t="shared" si="251"/>
        <v>0</v>
      </c>
      <c r="I535" s="12">
        <f t="shared" si="251"/>
        <v>0</v>
      </c>
      <c r="J535" s="12">
        <f t="shared" si="251"/>
        <v>500000</v>
      </c>
      <c r="K535" s="12">
        <f t="shared" si="251"/>
        <v>0</v>
      </c>
    </row>
    <row r="536" spans="1:11" ht="25.5" x14ac:dyDescent="0.25">
      <c r="A536" s="15" t="s">
        <v>147</v>
      </c>
      <c r="B536" s="10" t="s">
        <v>91</v>
      </c>
      <c r="C536" s="10" t="s">
        <v>91</v>
      </c>
      <c r="D536" s="10" t="s">
        <v>529</v>
      </c>
      <c r="E536" s="11"/>
      <c r="F536" s="12">
        <f t="shared" ref="F536:K536" si="252">SUM(F537:F538)</f>
        <v>500000</v>
      </c>
      <c r="G536" s="12">
        <f t="shared" si="252"/>
        <v>0</v>
      </c>
      <c r="H536" s="12">
        <f t="shared" si="252"/>
        <v>0</v>
      </c>
      <c r="I536" s="12">
        <f t="shared" si="252"/>
        <v>0</v>
      </c>
      <c r="J536" s="12">
        <f t="shared" si="252"/>
        <v>500000</v>
      </c>
      <c r="K536" s="12">
        <f t="shared" si="252"/>
        <v>0</v>
      </c>
    </row>
    <row r="537" spans="1:11" ht="76.5" x14ac:dyDescent="0.25">
      <c r="A537" s="14" t="s">
        <v>22</v>
      </c>
      <c r="B537" s="10" t="s">
        <v>91</v>
      </c>
      <c r="C537" s="10" t="s">
        <v>91</v>
      </c>
      <c r="D537" s="10" t="s">
        <v>529</v>
      </c>
      <c r="E537" s="11">
        <v>100</v>
      </c>
      <c r="F537" s="12">
        <f>'[1]9.ведомства'!G286</f>
        <v>74350</v>
      </c>
      <c r="G537" s="12">
        <f>'[1]9.ведомства'!H286</f>
        <v>0</v>
      </c>
      <c r="H537" s="12">
        <f>'[1]9.ведомства'!I286</f>
        <v>0</v>
      </c>
      <c r="I537" s="12">
        <f>'[1]9.ведомства'!J286</f>
        <v>0</v>
      </c>
      <c r="J537" s="12">
        <f>'[1]9.ведомства'!K286</f>
        <v>74350</v>
      </c>
      <c r="K537" s="12">
        <f>'[1]9.ведомства'!L286</f>
        <v>0</v>
      </c>
    </row>
    <row r="538" spans="1:11" ht="25.5" x14ac:dyDescent="0.25">
      <c r="A538" s="14" t="s">
        <v>25</v>
      </c>
      <c r="B538" s="10" t="s">
        <v>91</v>
      </c>
      <c r="C538" s="10" t="s">
        <v>91</v>
      </c>
      <c r="D538" s="10" t="s">
        <v>529</v>
      </c>
      <c r="E538" s="11">
        <v>200</v>
      </c>
      <c r="F538" s="12">
        <f>'[1]9.ведомства'!G287</f>
        <v>425650</v>
      </c>
      <c r="G538" s="12">
        <f>'[1]9.ведомства'!H287</f>
        <v>0</v>
      </c>
      <c r="H538" s="12">
        <f>'[1]9.ведомства'!I287</f>
        <v>0</v>
      </c>
      <c r="I538" s="12">
        <f>'[1]9.ведомства'!J287</f>
        <v>0</v>
      </c>
      <c r="J538" s="12">
        <f>'[1]9.ведомства'!K287</f>
        <v>425650</v>
      </c>
      <c r="K538" s="12">
        <f>'[1]9.ведомства'!L287</f>
        <v>0</v>
      </c>
    </row>
    <row r="539" spans="1:11" ht="38.25" x14ac:dyDescent="0.25">
      <c r="A539" s="14" t="s">
        <v>530</v>
      </c>
      <c r="B539" s="10" t="s">
        <v>91</v>
      </c>
      <c r="C539" s="10" t="s">
        <v>91</v>
      </c>
      <c r="D539" s="10" t="s">
        <v>531</v>
      </c>
      <c r="E539" s="11"/>
      <c r="F539" s="12">
        <f>F540</f>
        <v>300000</v>
      </c>
      <c r="G539" s="12">
        <f t="shared" ref="G539:K540" si="253">G540</f>
        <v>0</v>
      </c>
      <c r="H539" s="12">
        <f t="shared" si="253"/>
        <v>0</v>
      </c>
      <c r="I539" s="12">
        <f t="shared" si="253"/>
        <v>0</v>
      </c>
      <c r="J539" s="12">
        <f t="shared" si="253"/>
        <v>300000</v>
      </c>
      <c r="K539" s="12">
        <f t="shared" si="253"/>
        <v>0</v>
      </c>
    </row>
    <row r="540" spans="1:11" ht="51" x14ac:dyDescent="0.25">
      <c r="A540" s="14" t="s">
        <v>532</v>
      </c>
      <c r="B540" s="10" t="s">
        <v>91</v>
      </c>
      <c r="C540" s="10" t="s">
        <v>91</v>
      </c>
      <c r="D540" s="10" t="s">
        <v>533</v>
      </c>
      <c r="E540" s="11"/>
      <c r="F540" s="12">
        <f>F541</f>
        <v>300000</v>
      </c>
      <c r="G540" s="12">
        <f t="shared" si="253"/>
        <v>0</v>
      </c>
      <c r="H540" s="12">
        <f t="shared" si="253"/>
        <v>0</v>
      </c>
      <c r="I540" s="12">
        <f t="shared" si="253"/>
        <v>0</v>
      </c>
      <c r="J540" s="12">
        <f t="shared" si="253"/>
        <v>300000</v>
      </c>
      <c r="K540" s="12">
        <f t="shared" si="253"/>
        <v>0</v>
      </c>
    </row>
    <row r="541" spans="1:11" ht="25.5" x14ac:dyDescent="0.25">
      <c r="A541" s="15" t="s">
        <v>147</v>
      </c>
      <c r="B541" s="10" t="s">
        <v>91</v>
      </c>
      <c r="C541" s="10" t="s">
        <v>91</v>
      </c>
      <c r="D541" s="10" t="s">
        <v>534</v>
      </c>
      <c r="E541" s="11"/>
      <c r="F541" s="12">
        <f>SUM(F542:F542)</f>
        <v>300000</v>
      </c>
      <c r="G541" s="12">
        <f>SUM(G542:G542)</f>
        <v>0</v>
      </c>
      <c r="H541" s="12">
        <f>SUM(H542:H542)</f>
        <v>0</v>
      </c>
      <c r="I541" s="12">
        <f>SUM(I542:I542)</f>
        <v>0</v>
      </c>
      <c r="J541" s="12">
        <f>SUM(J542:J542)</f>
        <v>300000</v>
      </c>
      <c r="K541" s="12">
        <f>SUM(K542:K542)</f>
        <v>0</v>
      </c>
    </row>
    <row r="542" spans="1:11" ht="25.5" x14ac:dyDescent="0.25">
      <c r="A542" s="14" t="s">
        <v>25</v>
      </c>
      <c r="B542" s="10" t="s">
        <v>91</v>
      </c>
      <c r="C542" s="10" t="s">
        <v>91</v>
      </c>
      <c r="D542" s="10" t="s">
        <v>534</v>
      </c>
      <c r="E542" s="11">
        <v>200</v>
      </c>
      <c r="F542" s="12">
        <f>'[1]9.ведомства'!G292</f>
        <v>300000</v>
      </c>
      <c r="G542" s="12">
        <f>'[1]9.ведомства'!H292</f>
        <v>0</v>
      </c>
      <c r="H542" s="12">
        <f>'[1]9.ведомства'!I292</f>
        <v>0</v>
      </c>
      <c r="I542" s="12">
        <f>'[1]9.ведомства'!J292</f>
        <v>0</v>
      </c>
      <c r="J542" s="12">
        <f>'[1]9.ведомства'!K292</f>
        <v>300000</v>
      </c>
      <c r="K542" s="12">
        <f>'[1]9.ведомства'!L292</f>
        <v>0</v>
      </c>
    </row>
    <row r="543" spans="1:11" ht="25.5" x14ac:dyDescent="0.25">
      <c r="A543" s="14" t="s">
        <v>451</v>
      </c>
      <c r="B543" s="10" t="s">
        <v>91</v>
      </c>
      <c r="C543" s="10" t="s">
        <v>91</v>
      </c>
      <c r="D543" s="10" t="s">
        <v>452</v>
      </c>
      <c r="E543" s="11"/>
      <c r="F543" s="12">
        <f>F544</f>
        <v>7845485.4300000006</v>
      </c>
      <c r="G543" s="12">
        <f t="shared" ref="G543:K544" si="254">G544</f>
        <v>2122717</v>
      </c>
      <c r="H543" s="12">
        <f t="shared" si="254"/>
        <v>0</v>
      </c>
      <c r="I543" s="12">
        <f t="shared" si="254"/>
        <v>0</v>
      </c>
      <c r="J543" s="12">
        <f t="shared" si="254"/>
        <v>7845485.4300000006</v>
      </c>
      <c r="K543" s="12">
        <f t="shared" si="254"/>
        <v>2122717</v>
      </c>
    </row>
    <row r="544" spans="1:11" ht="25.5" x14ac:dyDescent="0.25">
      <c r="A544" s="14" t="s">
        <v>535</v>
      </c>
      <c r="B544" s="10" t="s">
        <v>91</v>
      </c>
      <c r="C544" s="10" t="s">
        <v>91</v>
      </c>
      <c r="D544" s="10" t="s">
        <v>536</v>
      </c>
      <c r="E544" s="11"/>
      <c r="F544" s="12">
        <f>F545</f>
        <v>7845485.4300000006</v>
      </c>
      <c r="G544" s="12">
        <f t="shared" si="254"/>
        <v>2122717</v>
      </c>
      <c r="H544" s="12">
        <f t="shared" si="254"/>
        <v>0</v>
      </c>
      <c r="I544" s="12">
        <f t="shared" si="254"/>
        <v>0</v>
      </c>
      <c r="J544" s="12">
        <f t="shared" si="254"/>
        <v>7845485.4300000006</v>
      </c>
      <c r="K544" s="12">
        <f t="shared" si="254"/>
        <v>2122717</v>
      </c>
    </row>
    <row r="545" spans="1:11" ht="38.25" x14ac:dyDescent="0.25">
      <c r="A545" s="14" t="s">
        <v>537</v>
      </c>
      <c r="B545" s="10" t="s">
        <v>91</v>
      </c>
      <c r="C545" s="10" t="s">
        <v>91</v>
      </c>
      <c r="D545" s="10" t="s">
        <v>538</v>
      </c>
      <c r="E545" s="11"/>
      <c r="F545" s="12">
        <f>F546+F550+F554+F552+F548</f>
        <v>7845485.4300000006</v>
      </c>
      <c r="G545" s="12">
        <f t="shared" ref="G545:K545" si="255">G546+G550+G554+G552+G548</f>
        <v>2122717</v>
      </c>
      <c r="H545" s="12">
        <f t="shared" si="255"/>
        <v>0</v>
      </c>
      <c r="I545" s="12">
        <f t="shared" si="255"/>
        <v>0</v>
      </c>
      <c r="J545" s="12">
        <f t="shared" si="255"/>
        <v>7845485.4300000006</v>
      </c>
      <c r="K545" s="12">
        <f t="shared" si="255"/>
        <v>2122717</v>
      </c>
    </row>
    <row r="546" spans="1:11" ht="38.25" x14ac:dyDescent="0.25">
      <c r="A546" s="14" t="s">
        <v>539</v>
      </c>
      <c r="B546" s="10" t="s">
        <v>91</v>
      </c>
      <c r="C546" s="10" t="s">
        <v>91</v>
      </c>
      <c r="D546" s="10" t="s">
        <v>540</v>
      </c>
      <c r="E546" s="11"/>
      <c r="F546" s="12">
        <f t="shared" ref="F546:K546" si="256">F547</f>
        <v>2122717</v>
      </c>
      <c r="G546" s="12">
        <f t="shared" si="256"/>
        <v>2122717</v>
      </c>
      <c r="H546" s="12">
        <f t="shared" si="256"/>
        <v>0</v>
      </c>
      <c r="I546" s="12">
        <f t="shared" si="256"/>
        <v>0</v>
      </c>
      <c r="J546" s="12">
        <f t="shared" si="256"/>
        <v>2122717</v>
      </c>
      <c r="K546" s="12">
        <f t="shared" si="256"/>
        <v>2122717</v>
      </c>
    </row>
    <row r="547" spans="1:11" ht="38.25" x14ac:dyDescent="0.25">
      <c r="A547" s="14" t="s">
        <v>106</v>
      </c>
      <c r="B547" s="10" t="s">
        <v>91</v>
      </c>
      <c r="C547" s="10" t="s">
        <v>91</v>
      </c>
      <c r="D547" s="10" t="s">
        <v>540</v>
      </c>
      <c r="E547" s="11">
        <v>600</v>
      </c>
      <c r="F547" s="12">
        <f>'[1]9.ведомства'!G601</f>
        <v>2122717</v>
      </c>
      <c r="G547" s="12">
        <f>'[1]9.ведомства'!H601</f>
        <v>2122717</v>
      </c>
      <c r="H547" s="12">
        <f>'[1]9.ведомства'!I601</f>
        <v>0</v>
      </c>
      <c r="I547" s="12">
        <f>'[1]9.ведомства'!J601</f>
        <v>0</v>
      </c>
      <c r="J547" s="12">
        <f>'[1]9.ведомства'!K601</f>
        <v>2122717</v>
      </c>
      <c r="K547" s="12">
        <f>'[1]9.ведомства'!L601</f>
        <v>2122717</v>
      </c>
    </row>
    <row r="548" spans="1:11" ht="38.25" x14ac:dyDescent="0.25">
      <c r="A548" s="14" t="s">
        <v>541</v>
      </c>
      <c r="B548" s="10" t="s">
        <v>91</v>
      </c>
      <c r="C548" s="10" t="s">
        <v>91</v>
      </c>
      <c r="D548" s="10" t="s">
        <v>542</v>
      </c>
      <c r="E548" s="11"/>
      <c r="F548" s="12">
        <f t="shared" ref="F548:K548" si="257">F549</f>
        <v>713119.65</v>
      </c>
      <c r="G548" s="12">
        <f t="shared" si="257"/>
        <v>0</v>
      </c>
      <c r="H548" s="12">
        <f t="shared" si="257"/>
        <v>0</v>
      </c>
      <c r="I548" s="12">
        <f t="shared" si="257"/>
        <v>0</v>
      </c>
      <c r="J548" s="12">
        <f t="shared" si="257"/>
        <v>713119.65</v>
      </c>
      <c r="K548" s="12">
        <f t="shared" si="257"/>
        <v>0</v>
      </c>
    </row>
    <row r="549" spans="1:11" ht="38.25" x14ac:dyDescent="0.25">
      <c r="A549" s="14" t="s">
        <v>106</v>
      </c>
      <c r="B549" s="10" t="s">
        <v>91</v>
      </c>
      <c r="C549" s="10" t="s">
        <v>91</v>
      </c>
      <c r="D549" s="10" t="s">
        <v>542</v>
      </c>
      <c r="E549" s="11">
        <v>600</v>
      </c>
      <c r="F549" s="12">
        <f>'[1]9.ведомства'!G603</f>
        <v>713119.65</v>
      </c>
      <c r="G549" s="12">
        <f>'[1]9.ведомства'!H603</f>
        <v>0</v>
      </c>
      <c r="H549" s="12">
        <f>'[1]9.ведомства'!I603</f>
        <v>0</v>
      </c>
      <c r="I549" s="12">
        <f>'[1]9.ведомства'!J603</f>
        <v>0</v>
      </c>
      <c r="J549" s="12">
        <f>'[1]9.ведомства'!K603</f>
        <v>713119.65</v>
      </c>
      <c r="K549" s="12">
        <f>'[1]9.ведомства'!L603</f>
        <v>0</v>
      </c>
    </row>
    <row r="550" spans="1:11" ht="25.5" x14ac:dyDescent="0.25">
      <c r="A550" s="14" t="s">
        <v>543</v>
      </c>
      <c r="B550" s="10" t="s">
        <v>91</v>
      </c>
      <c r="C550" s="10" t="s">
        <v>91</v>
      </c>
      <c r="D550" s="10" t="s">
        <v>544</v>
      </c>
      <c r="E550" s="11"/>
      <c r="F550" s="12">
        <f t="shared" ref="F550:K550" si="258">F551</f>
        <v>3700000</v>
      </c>
      <c r="G550" s="12">
        <f t="shared" si="258"/>
        <v>0</v>
      </c>
      <c r="H550" s="12">
        <f t="shared" si="258"/>
        <v>0</v>
      </c>
      <c r="I550" s="12">
        <f t="shared" si="258"/>
        <v>0</v>
      </c>
      <c r="J550" s="12">
        <f t="shared" si="258"/>
        <v>3700000</v>
      </c>
      <c r="K550" s="12">
        <f t="shared" si="258"/>
        <v>0</v>
      </c>
    </row>
    <row r="551" spans="1:11" ht="38.25" x14ac:dyDescent="0.25">
      <c r="A551" s="14" t="s">
        <v>106</v>
      </c>
      <c r="B551" s="10" t="s">
        <v>91</v>
      </c>
      <c r="C551" s="10" t="s">
        <v>91</v>
      </c>
      <c r="D551" s="10" t="s">
        <v>544</v>
      </c>
      <c r="E551" s="11">
        <v>600</v>
      </c>
      <c r="F551" s="12">
        <f>'[1]9.ведомства'!G605</f>
        <v>3700000</v>
      </c>
      <c r="G551" s="12">
        <f>'[1]9.ведомства'!H605</f>
        <v>0</v>
      </c>
      <c r="H551" s="12">
        <f>'[1]9.ведомства'!I605</f>
        <v>0</v>
      </c>
      <c r="I551" s="12">
        <f>'[1]9.ведомства'!J605</f>
        <v>0</v>
      </c>
      <c r="J551" s="12">
        <f>'[1]9.ведомства'!K605</f>
        <v>3700000</v>
      </c>
      <c r="K551" s="12">
        <f>'[1]9.ведомства'!L605</f>
        <v>0</v>
      </c>
    </row>
    <row r="552" spans="1:11" ht="51" x14ac:dyDescent="0.25">
      <c r="A552" s="14" t="s">
        <v>545</v>
      </c>
      <c r="B552" s="10" t="s">
        <v>91</v>
      </c>
      <c r="C552" s="10" t="s">
        <v>91</v>
      </c>
      <c r="D552" s="10" t="s">
        <v>546</v>
      </c>
      <c r="E552" s="11"/>
      <c r="F552" s="12">
        <f>SUM(F553:F553)</f>
        <v>100000</v>
      </c>
      <c r="G552" s="12">
        <f>SUM(G553:G553)</f>
        <v>0</v>
      </c>
      <c r="H552" s="12">
        <f>SUM(H553:H553)</f>
        <v>0</v>
      </c>
      <c r="I552" s="12">
        <f>SUM(I553:I553)</f>
        <v>0</v>
      </c>
      <c r="J552" s="12">
        <f>SUM(J553:J553)</f>
        <v>100000</v>
      </c>
      <c r="K552" s="12">
        <f>SUM(K553:K553)</f>
        <v>0</v>
      </c>
    </row>
    <row r="553" spans="1:11" ht="38.25" x14ac:dyDescent="0.25">
      <c r="A553" s="14" t="s">
        <v>106</v>
      </c>
      <c r="B553" s="10" t="s">
        <v>91</v>
      </c>
      <c r="C553" s="10" t="s">
        <v>91</v>
      </c>
      <c r="D553" s="10" t="s">
        <v>546</v>
      </c>
      <c r="E553" s="11">
        <v>600</v>
      </c>
      <c r="F553" s="12">
        <f>'[1]9.ведомства'!G609</f>
        <v>100000</v>
      </c>
      <c r="G553" s="12">
        <f>'[1]9.ведомства'!H609</f>
        <v>0</v>
      </c>
      <c r="H553" s="12">
        <f>'[1]9.ведомства'!I609</f>
        <v>0</v>
      </c>
      <c r="I553" s="12">
        <f>'[1]9.ведомства'!J609</f>
        <v>0</v>
      </c>
      <c r="J553" s="12">
        <f>'[1]9.ведомства'!K609</f>
        <v>100000</v>
      </c>
      <c r="K553" s="12">
        <f>'[1]9.ведомства'!L609</f>
        <v>0</v>
      </c>
    </row>
    <row r="554" spans="1:11" ht="51" x14ac:dyDescent="0.25">
      <c r="A554" s="14" t="s">
        <v>547</v>
      </c>
      <c r="B554" s="10" t="s">
        <v>91</v>
      </c>
      <c r="C554" s="10" t="s">
        <v>91</v>
      </c>
      <c r="D554" s="10" t="s">
        <v>548</v>
      </c>
      <c r="E554" s="11"/>
      <c r="F554" s="12">
        <f t="shared" ref="F554:K554" si="259">F555</f>
        <v>1209648.78</v>
      </c>
      <c r="G554" s="12">
        <f t="shared" si="259"/>
        <v>0</v>
      </c>
      <c r="H554" s="12">
        <f t="shared" si="259"/>
        <v>0</v>
      </c>
      <c r="I554" s="12">
        <f t="shared" si="259"/>
        <v>0</v>
      </c>
      <c r="J554" s="12">
        <f t="shared" si="259"/>
        <v>1209648.78</v>
      </c>
      <c r="K554" s="12">
        <f t="shared" si="259"/>
        <v>0</v>
      </c>
    </row>
    <row r="555" spans="1:11" ht="38.25" x14ac:dyDescent="0.25">
      <c r="A555" s="14" t="s">
        <v>106</v>
      </c>
      <c r="B555" s="10" t="s">
        <v>91</v>
      </c>
      <c r="C555" s="10" t="s">
        <v>91</v>
      </c>
      <c r="D555" s="10" t="s">
        <v>548</v>
      </c>
      <c r="E555" s="11">
        <v>600</v>
      </c>
      <c r="F555" s="12">
        <f>'[1]9.ведомства'!G613</f>
        <v>1209648.78</v>
      </c>
      <c r="G555" s="12">
        <f>'[1]9.ведомства'!H613</f>
        <v>0</v>
      </c>
      <c r="H555" s="12">
        <f>'[1]9.ведомства'!I613</f>
        <v>0</v>
      </c>
      <c r="I555" s="12">
        <f>'[1]9.ведомства'!J613</f>
        <v>0</v>
      </c>
      <c r="J555" s="12">
        <f>'[1]9.ведомства'!K613</f>
        <v>1209648.78</v>
      </c>
      <c r="K555" s="12">
        <f>'[1]9.ведомства'!L613</f>
        <v>0</v>
      </c>
    </row>
    <row r="556" spans="1:11" x14ac:dyDescent="0.25">
      <c r="A556" s="14" t="s">
        <v>549</v>
      </c>
      <c r="B556" s="10" t="s">
        <v>91</v>
      </c>
      <c r="C556" s="10" t="s">
        <v>183</v>
      </c>
      <c r="D556" s="10"/>
      <c r="E556" s="11"/>
      <c r="F556" s="12">
        <f>F557+F615</f>
        <v>92403882.780000001</v>
      </c>
      <c r="G556" s="12">
        <f>G557+G615</f>
        <v>0</v>
      </c>
      <c r="H556" s="12">
        <f>H557+H615</f>
        <v>0</v>
      </c>
      <c r="I556" s="12">
        <f>I557+I615</f>
        <v>0</v>
      </c>
      <c r="J556" s="12">
        <f>J557+J615</f>
        <v>92403882.780000001</v>
      </c>
      <c r="K556" s="12">
        <f>K557+K615</f>
        <v>0</v>
      </c>
    </row>
    <row r="557" spans="1:11" ht="25.5" x14ac:dyDescent="0.25">
      <c r="A557" s="14" t="s">
        <v>550</v>
      </c>
      <c r="B557" s="10" t="s">
        <v>91</v>
      </c>
      <c r="C557" s="10" t="s">
        <v>183</v>
      </c>
      <c r="D557" s="10" t="s">
        <v>452</v>
      </c>
      <c r="E557" s="11"/>
      <c r="F557" s="12">
        <f>F558+F603</f>
        <v>92250882.780000001</v>
      </c>
      <c r="G557" s="12">
        <f>G558+G603</f>
        <v>0</v>
      </c>
      <c r="H557" s="12">
        <f>H558+H603</f>
        <v>0</v>
      </c>
      <c r="I557" s="12">
        <f>I558+I603</f>
        <v>0</v>
      </c>
      <c r="J557" s="12">
        <f>J558+J603</f>
        <v>92250882.780000001</v>
      </c>
      <c r="K557" s="12">
        <f>K558+K603</f>
        <v>0</v>
      </c>
    </row>
    <row r="558" spans="1:11" ht="38.25" x14ac:dyDescent="0.25">
      <c r="A558" s="14" t="s">
        <v>453</v>
      </c>
      <c r="B558" s="10" t="s">
        <v>91</v>
      </c>
      <c r="C558" s="10" t="s">
        <v>183</v>
      </c>
      <c r="D558" s="10" t="s">
        <v>454</v>
      </c>
      <c r="E558" s="11"/>
      <c r="F558" s="12">
        <f>F559+F570+F583+F594</f>
        <v>82213882.780000001</v>
      </c>
      <c r="G558" s="12">
        <f>G559+G570+G583+G594</f>
        <v>0</v>
      </c>
      <c r="H558" s="12">
        <f>H559+H570+H583+H594</f>
        <v>0</v>
      </c>
      <c r="I558" s="12">
        <f>I559+I570+I583+I594</f>
        <v>0</v>
      </c>
      <c r="J558" s="12">
        <f>J559+J570+J583+J594</f>
        <v>82213882.780000001</v>
      </c>
      <c r="K558" s="12">
        <f>K559+K570+K583+K594</f>
        <v>0</v>
      </c>
    </row>
    <row r="559" spans="1:11" ht="51" x14ac:dyDescent="0.25">
      <c r="A559" s="14" t="s">
        <v>466</v>
      </c>
      <c r="B559" s="10" t="s">
        <v>91</v>
      </c>
      <c r="C559" s="10" t="s">
        <v>183</v>
      </c>
      <c r="D559" s="10" t="s">
        <v>467</v>
      </c>
      <c r="E559" s="11"/>
      <c r="F559" s="12">
        <f>F560+F564+F566+F568+F562</f>
        <v>3790000</v>
      </c>
      <c r="G559" s="12">
        <f t="shared" ref="G559:K559" si="260">G560+G564+G566+G568+G562</f>
        <v>0</v>
      </c>
      <c r="H559" s="12">
        <f t="shared" si="260"/>
        <v>0</v>
      </c>
      <c r="I559" s="12">
        <f t="shared" si="260"/>
        <v>0</v>
      </c>
      <c r="J559" s="12">
        <f t="shared" si="260"/>
        <v>3790000</v>
      </c>
      <c r="K559" s="12">
        <f t="shared" si="260"/>
        <v>0</v>
      </c>
    </row>
    <row r="560" spans="1:11" ht="51" x14ac:dyDescent="0.25">
      <c r="A560" s="14" t="s">
        <v>551</v>
      </c>
      <c r="B560" s="10" t="s">
        <v>91</v>
      </c>
      <c r="C560" s="10" t="s">
        <v>183</v>
      </c>
      <c r="D560" s="10" t="s">
        <v>552</v>
      </c>
      <c r="E560" s="11"/>
      <c r="F560" s="12">
        <f t="shared" ref="F560:K560" si="261">F561</f>
        <v>290000</v>
      </c>
      <c r="G560" s="12">
        <f t="shared" si="261"/>
        <v>0</v>
      </c>
      <c r="H560" s="12">
        <f t="shared" si="261"/>
        <v>0</v>
      </c>
      <c r="I560" s="12">
        <f t="shared" si="261"/>
        <v>0</v>
      </c>
      <c r="J560" s="12">
        <f t="shared" si="261"/>
        <v>290000</v>
      </c>
      <c r="K560" s="12">
        <f t="shared" si="261"/>
        <v>0</v>
      </c>
    </row>
    <row r="561" spans="1:11" ht="38.25" x14ac:dyDescent="0.25">
      <c r="A561" s="14" t="s">
        <v>106</v>
      </c>
      <c r="B561" s="10" t="s">
        <v>91</v>
      </c>
      <c r="C561" s="10" t="s">
        <v>183</v>
      </c>
      <c r="D561" s="10" t="s">
        <v>552</v>
      </c>
      <c r="E561" s="10" t="s">
        <v>284</v>
      </c>
      <c r="F561" s="12">
        <f>'[1]9.ведомства'!G621</f>
        <v>290000</v>
      </c>
      <c r="G561" s="12">
        <f>'[1]9.ведомства'!H621</f>
        <v>0</v>
      </c>
      <c r="H561" s="12">
        <f>'[1]9.ведомства'!I621</f>
        <v>0</v>
      </c>
      <c r="I561" s="12">
        <f>'[1]9.ведомства'!J621</f>
        <v>0</v>
      </c>
      <c r="J561" s="12">
        <f>'[1]9.ведомства'!K621</f>
        <v>290000</v>
      </c>
      <c r="K561" s="12">
        <f>'[1]9.ведомства'!L621</f>
        <v>0</v>
      </c>
    </row>
    <row r="562" spans="1:11" ht="38.25" x14ac:dyDescent="0.25">
      <c r="A562" s="14" t="s">
        <v>553</v>
      </c>
      <c r="B562" s="10" t="s">
        <v>91</v>
      </c>
      <c r="C562" s="10" t="s">
        <v>183</v>
      </c>
      <c r="D562" s="10" t="s">
        <v>554</v>
      </c>
      <c r="E562" s="10"/>
      <c r="F562" s="12">
        <f t="shared" ref="F562:K562" si="262">F563</f>
        <v>24300</v>
      </c>
      <c r="G562" s="12">
        <f t="shared" si="262"/>
        <v>0</v>
      </c>
      <c r="H562" s="12">
        <f t="shared" si="262"/>
        <v>0</v>
      </c>
      <c r="I562" s="12">
        <f t="shared" si="262"/>
        <v>0</v>
      </c>
      <c r="J562" s="12">
        <f t="shared" si="262"/>
        <v>24300</v>
      </c>
      <c r="K562" s="12">
        <f t="shared" si="262"/>
        <v>0</v>
      </c>
    </row>
    <row r="563" spans="1:11" ht="25.5" x14ac:dyDescent="0.25">
      <c r="A563" s="14" t="s">
        <v>25</v>
      </c>
      <c r="B563" s="10" t="s">
        <v>91</v>
      </c>
      <c r="C563" s="10" t="s">
        <v>183</v>
      </c>
      <c r="D563" s="10" t="s">
        <v>554</v>
      </c>
      <c r="E563" s="10" t="s">
        <v>26</v>
      </c>
      <c r="F563" s="12">
        <f>'[1]9.ведомства'!G623</f>
        <v>24300</v>
      </c>
      <c r="G563" s="12">
        <f>'[1]9.ведомства'!H623</f>
        <v>0</v>
      </c>
      <c r="H563" s="12">
        <f>'[1]9.ведомства'!I623</f>
        <v>0</v>
      </c>
      <c r="I563" s="12">
        <f>'[1]9.ведомства'!J623</f>
        <v>0</v>
      </c>
      <c r="J563" s="12">
        <f>'[1]9.ведомства'!K623</f>
        <v>24300</v>
      </c>
      <c r="K563" s="12">
        <f>'[1]9.ведомства'!L623</f>
        <v>0</v>
      </c>
    </row>
    <row r="564" spans="1:11" x14ac:dyDescent="0.25">
      <c r="A564" s="14" t="s">
        <v>555</v>
      </c>
      <c r="B564" s="10" t="s">
        <v>91</v>
      </c>
      <c r="C564" s="10" t="s">
        <v>183</v>
      </c>
      <c r="D564" s="10" t="s">
        <v>556</v>
      </c>
      <c r="E564" s="11"/>
      <c r="F564" s="12">
        <f t="shared" ref="F564:K564" si="263">F565</f>
        <v>2400000</v>
      </c>
      <c r="G564" s="12">
        <f t="shared" si="263"/>
        <v>0</v>
      </c>
      <c r="H564" s="12">
        <f t="shared" si="263"/>
        <v>0</v>
      </c>
      <c r="I564" s="12">
        <f t="shared" si="263"/>
        <v>0</v>
      </c>
      <c r="J564" s="12">
        <f t="shared" si="263"/>
        <v>2400000</v>
      </c>
      <c r="K564" s="12">
        <f t="shared" si="263"/>
        <v>0</v>
      </c>
    </row>
    <row r="565" spans="1:11" ht="38.25" x14ac:dyDescent="0.25">
      <c r="A565" s="14" t="s">
        <v>106</v>
      </c>
      <c r="B565" s="10" t="s">
        <v>91</v>
      </c>
      <c r="C565" s="10" t="s">
        <v>183</v>
      </c>
      <c r="D565" s="10" t="s">
        <v>556</v>
      </c>
      <c r="E565" s="10" t="s">
        <v>284</v>
      </c>
      <c r="F565" s="12">
        <f>'[1]9.ведомства'!G625</f>
        <v>2400000</v>
      </c>
      <c r="G565" s="12">
        <f>'[1]9.ведомства'!H625</f>
        <v>0</v>
      </c>
      <c r="H565" s="12">
        <f>'[1]9.ведомства'!I625</f>
        <v>0</v>
      </c>
      <c r="I565" s="12">
        <f>'[1]9.ведомства'!J625</f>
        <v>0</v>
      </c>
      <c r="J565" s="12">
        <f>'[1]9.ведомства'!K625</f>
        <v>2400000</v>
      </c>
      <c r="K565" s="12">
        <f>'[1]9.ведомства'!L625</f>
        <v>0</v>
      </c>
    </row>
    <row r="566" spans="1:11" ht="38.25" x14ac:dyDescent="0.25">
      <c r="A566" s="14" t="s">
        <v>557</v>
      </c>
      <c r="B566" s="10" t="s">
        <v>91</v>
      </c>
      <c r="C566" s="10" t="s">
        <v>183</v>
      </c>
      <c r="D566" s="10" t="s">
        <v>558</v>
      </c>
      <c r="E566" s="11"/>
      <c r="F566" s="12">
        <f t="shared" ref="F566:K566" si="264">F567</f>
        <v>1000000</v>
      </c>
      <c r="G566" s="12">
        <f t="shared" si="264"/>
        <v>0</v>
      </c>
      <c r="H566" s="12">
        <f t="shared" si="264"/>
        <v>0</v>
      </c>
      <c r="I566" s="12">
        <f t="shared" si="264"/>
        <v>0</v>
      </c>
      <c r="J566" s="12">
        <f t="shared" si="264"/>
        <v>1000000</v>
      </c>
      <c r="K566" s="12">
        <f t="shared" si="264"/>
        <v>0</v>
      </c>
    </row>
    <row r="567" spans="1:11" ht="38.25" x14ac:dyDescent="0.25">
      <c r="A567" s="14" t="s">
        <v>106</v>
      </c>
      <c r="B567" s="10" t="s">
        <v>91</v>
      </c>
      <c r="C567" s="10" t="s">
        <v>183</v>
      </c>
      <c r="D567" s="10" t="s">
        <v>558</v>
      </c>
      <c r="E567" s="10" t="s">
        <v>284</v>
      </c>
      <c r="F567" s="12">
        <f>'[1]9.ведомства'!G627</f>
        <v>1000000</v>
      </c>
      <c r="G567" s="12">
        <f>'[1]9.ведомства'!H627</f>
        <v>0</v>
      </c>
      <c r="H567" s="12">
        <f>'[1]9.ведомства'!I627</f>
        <v>0</v>
      </c>
      <c r="I567" s="12">
        <f>'[1]9.ведомства'!J627</f>
        <v>0</v>
      </c>
      <c r="J567" s="12">
        <f>'[1]9.ведомства'!K627</f>
        <v>1000000</v>
      </c>
      <c r="K567" s="12">
        <f>'[1]9.ведомства'!L627</f>
        <v>0</v>
      </c>
    </row>
    <row r="568" spans="1:11" ht="38.25" x14ac:dyDescent="0.25">
      <c r="A568" s="14" t="s">
        <v>559</v>
      </c>
      <c r="B568" s="10" t="s">
        <v>91</v>
      </c>
      <c r="C568" s="10" t="s">
        <v>183</v>
      </c>
      <c r="D568" s="10" t="s">
        <v>560</v>
      </c>
      <c r="E568" s="11"/>
      <c r="F568" s="12">
        <f t="shared" ref="F568:K568" si="265">F569</f>
        <v>75700</v>
      </c>
      <c r="G568" s="12">
        <f t="shared" si="265"/>
        <v>0</v>
      </c>
      <c r="H568" s="12">
        <f t="shared" si="265"/>
        <v>0</v>
      </c>
      <c r="I568" s="12">
        <f t="shared" si="265"/>
        <v>0</v>
      </c>
      <c r="J568" s="12">
        <f t="shared" si="265"/>
        <v>75700</v>
      </c>
      <c r="K568" s="12">
        <f t="shared" si="265"/>
        <v>0</v>
      </c>
    </row>
    <row r="569" spans="1:11" ht="25.5" x14ac:dyDescent="0.25">
      <c r="A569" s="14" t="s">
        <v>25</v>
      </c>
      <c r="B569" s="10" t="s">
        <v>91</v>
      </c>
      <c r="C569" s="10" t="s">
        <v>183</v>
      </c>
      <c r="D569" s="10" t="s">
        <v>560</v>
      </c>
      <c r="E569" s="10" t="s">
        <v>26</v>
      </c>
      <c r="F569" s="12">
        <f>'[1]9.ведомства'!G629</f>
        <v>75700</v>
      </c>
      <c r="G569" s="12">
        <f>'[1]9.ведомства'!H629</f>
        <v>0</v>
      </c>
      <c r="H569" s="12">
        <f>'[1]9.ведомства'!I629</f>
        <v>0</v>
      </c>
      <c r="I569" s="12">
        <f>'[1]9.ведомства'!J629</f>
        <v>0</v>
      </c>
      <c r="J569" s="12">
        <f>'[1]9.ведомства'!K629</f>
        <v>75700</v>
      </c>
      <c r="K569" s="12">
        <f>'[1]9.ведомства'!L629</f>
        <v>0</v>
      </c>
    </row>
    <row r="570" spans="1:11" ht="38.25" x14ac:dyDescent="0.25">
      <c r="A570" s="34" t="s">
        <v>561</v>
      </c>
      <c r="B570" s="23" t="s">
        <v>91</v>
      </c>
      <c r="C570" s="23" t="s">
        <v>183</v>
      </c>
      <c r="D570" s="35" t="s">
        <v>562</v>
      </c>
      <c r="E570" s="10"/>
      <c r="F570" s="12">
        <f>F571+F573+F575+F577+F579+F581</f>
        <v>42225988.599999994</v>
      </c>
      <c r="G570" s="12">
        <f t="shared" ref="G570:K570" si="266">G571+G573+G575+G577+G579+G581</f>
        <v>0</v>
      </c>
      <c r="H570" s="12">
        <f t="shared" si="266"/>
        <v>0</v>
      </c>
      <c r="I570" s="12">
        <f t="shared" si="266"/>
        <v>0</v>
      </c>
      <c r="J570" s="12">
        <f t="shared" si="266"/>
        <v>42225988.599999994</v>
      </c>
      <c r="K570" s="12">
        <f t="shared" si="266"/>
        <v>0</v>
      </c>
    </row>
    <row r="571" spans="1:11" ht="63.75" x14ac:dyDescent="0.25">
      <c r="A571" s="32" t="s">
        <v>27</v>
      </c>
      <c r="B571" s="10" t="s">
        <v>91</v>
      </c>
      <c r="C571" s="10" t="s">
        <v>183</v>
      </c>
      <c r="D571" s="10" t="s">
        <v>563</v>
      </c>
      <c r="E571" s="11"/>
      <c r="F571" s="12">
        <f>F572</f>
        <v>717000</v>
      </c>
      <c r="G571" s="12">
        <f t="shared" ref="G571:K571" si="267">G572</f>
        <v>0</v>
      </c>
      <c r="H571" s="12">
        <f t="shared" si="267"/>
        <v>0</v>
      </c>
      <c r="I571" s="12">
        <f t="shared" si="267"/>
        <v>0</v>
      </c>
      <c r="J571" s="12">
        <f t="shared" si="267"/>
        <v>717000</v>
      </c>
      <c r="K571" s="12">
        <f t="shared" si="267"/>
        <v>0</v>
      </c>
    </row>
    <row r="572" spans="1:11" ht="38.25" x14ac:dyDescent="0.25">
      <c r="A572" s="32" t="s">
        <v>106</v>
      </c>
      <c r="B572" s="10" t="s">
        <v>91</v>
      </c>
      <c r="C572" s="10" t="s">
        <v>183</v>
      </c>
      <c r="D572" s="10" t="s">
        <v>563</v>
      </c>
      <c r="E572" s="11">
        <v>600</v>
      </c>
      <c r="F572" s="12">
        <f>'[1]9.ведомства'!G634</f>
        <v>717000</v>
      </c>
      <c r="G572" s="12">
        <f>'[1]9.ведомства'!H634</f>
        <v>0</v>
      </c>
      <c r="H572" s="12">
        <f>'[1]9.ведомства'!I634</f>
        <v>0</v>
      </c>
      <c r="I572" s="12">
        <f>'[1]9.ведомства'!J634</f>
        <v>0</v>
      </c>
      <c r="J572" s="12">
        <f>'[1]9.ведомства'!K634</f>
        <v>717000</v>
      </c>
      <c r="K572" s="12">
        <f>'[1]9.ведомства'!L634</f>
        <v>0</v>
      </c>
    </row>
    <row r="573" spans="1:11" ht="38.25" x14ac:dyDescent="0.25">
      <c r="A573" s="36" t="s">
        <v>165</v>
      </c>
      <c r="B573" s="10" t="s">
        <v>91</v>
      </c>
      <c r="C573" s="10" t="s">
        <v>183</v>
      </c>
      <c r="D573" s="10" t="s">
        <v>564</v>
      </c>
      <c r="E573" s="11"/>
      <c r="F573" s="12">
        <f>F574</f>
        <v>37805844.439999998</v>
      </c>
      <c r="G573" s="12">
        <f t="shared" ref="G573:K573" si="268">G574</f>
        <v>0</v>
      </c>
      <c r="H573" s="12">
        <f t="shared" si="268"/>
        <v>0</v>
      </c>
      <c r="I573" s="12">
        <f t="shared" si="268"/>
        <v>0</v>
      </c>
      <c r="J573" s="12">
        <f t="shared" si="268"/>
        <v>37805844.439999998</v>
      </c>
      <c r="K573" s="12">
        <f t="shared" si="268"/>
        <v>0</v>
      </c>
    </row>
    <row r="574" spans="1:11" ht="38.25" x14ac:dyDescent="0.25">
      <c r="A574" s="32" t="s">
        <v>106</v>
      </c>
      <c r="B574" s="10" t="s">
        <v>91</v>
      </c>
      <c r="C574" s="10" t="s">
        <v>183</v>
      </c>
      <c r="D574" s="10" t="s">
        <v>564</v>
      </c>
      <c r="E574" s="11">
        <v>600</v>
      </c>
      <c r="F574" s="12">
        <f>'[1]9.ведомства'!G636</f>
        <v>37805844.439999998</v>
      </c>
      <c r="G574" s="12">
        <f>'[1]9.ведомства'!H636</f>
        <v>0</v>
      </c>
      <c r="H574" s="12">
        <f>'[1]9.ведомства'!I636</f>
        <v>0</v>
      </c>
      <c r="I574" s="12">
        <f>'[1]9.ведомства'!J636</f>
        <v>0</v>
      </c>
      <c r="J574" s="12">
        <f>'[1]9.ведомства'!K636</f>
        <v>37805844.439999998</v>
      </c>
      <c r="K574" s="12">
        <f>'[1]9.ведомства'!L636</f>
        <v>0</v>
      </c>
    </row>
    <row r="575" spans="1:11" ht="38.25" x14ac:dyDescent="0.25">
      <c r="A575" s="36" t="s">
        <v>167</v>
      </c>
      <c r="B575" s="10" t="s">
        <v>91</v>
      </c>
      <c r="C575" s="10" t="s">
        <v>183</v>
      </c>
      <c r="D575" s="10" t="s">
        <v>565</v>
      </c>
      <c r="E575" s="11"/>
      <c r="F575" s="12">
        <f>F576</f>
        <v>435000</v>
      </c>
      <c r="G575" s="12">
        <f t="shared" ref="G575:K575" si="269">G576</f>
        <v>0</v>
      </c>
      <c r="H575" s="12">
        <f t="shared" si="269"/>
        <v>0</v>
      </c>
      <c r="I575" s="12">
        <f t="shared" si="269"/>
        <v>0</v>
      </c>
      <c r="J575" s="12">
        <f t="shared" si="269"/>
        <v>435000</v>
      </c>
      <c r="K575" s="12">
        <f t="shared" si="269"/>
        <v>0</v>
      </c>
    </row>
    <row r="576" spans="1:11" ht="38.25" x14ac:dyDescent="0.25">
      <c r="A576" s="32" t="s">
        <v>106</v>
      </c>
      <c r="B576" s="10" t="s">
        <v>91</v>
      </c>
      <c r="C576" s="10" t="s">
        <v>183</v>
      </c>
      <c r="D576" s="10" t="s">
        <v>565</v>
      </c>
      <c r="E576" s="11">
        <v>600</v>
      </c>
      <c r="F576" s="12">
        <f>'[1]9.ведомства'!G638</f>
        <v>435000</v>
      </c>
      <c r="G576" s="12">
        <f>'[1]9.ведомства'!H638</f>
        <v>0</v>
      </c>
      <c r="H576" s="12">
        <f>'[1]9.ведомства'!I638</f>
        <v>0</v>
      </c>
      <c r="I576" s="12">
        <f>'[1]9.ведомства'!J638</f>
        <v>0</v>
      </c>
      <c r="J576" s="12">
        <f>'[1]9.ведомства'!K638</f>
        <v>435000</v>
      </c>
      <c r="K576" s="12">
        <f>'[1]9.ведомства'!L638</f>
        <v>0</v>
      </c>
    </row>
    <row r="577" spans="1:11" ht="38.25" x14ac:dyDescent="0.25">
      <c r="A577" s="25" t="s">
        <v>169</v>
      </c>
      <c r="B577" s="10" t="s">
        <v>91</v>
      </c>
      <c r="C577" s="10" t="s">
        <v>183</v>
      </c>
      <c r="D577" s="10" t="s">
        <v>566</v>
      </c>
      <c r="E577" s="11"/>
      <c r="F577" s="12">
        <f>F578</f>
        <v>342903.05</v>
      </c>
      <c r="G577" s="12">
        <f t="shared" ref="G577:K577" si="270">G578</f>
        <v>0</v>
      </c>
      <c r="H577" s="12">
        <f t="shared" si="270"/>
        <v>0</v>
      </c>
      <c r="I577" s="12">
        <f t="shared" si="270"/>
        <v>0</v>
      </c>
      <c r="J577" s="12">
        <f t="shared" si="270"/>
        <v>342903.05</v>
      </c>
      <c r="K577" s="12">
        <f t="shared" si="270"/>
        <v>0</v>
      </c>
    </row>
    <row r="578" spans="1:11" ht="38.25" x14ac:dyDescent="0.25">
      <c r="A578" s="32" t="s">
        <v>106</v>
      </c>
      <c r="B578" s="10" t="s">
        <v>91</v>
      </c>
      <c r="C578" s="10" t="s">
        <v>183</v>
      </c>
      <c r="D578" s="10" t="s">
        <v>566</v>
      </c>
      <c r="E578" s="11">
        <v>600</v>
      </c>
      <c r="F578" s="12">
        <f>'[1]9.ведомства'!G640</f>
        <v>342903.05</v>
      </c>
      <c r="G578" s="12">
        <f>'[1]9.ведомства'!H640</f>
        <v>0</v>
      </c>
      <c r="H578" s="12">
        <f>'[1]9.ведомства'!I640</f>
        <v>0</v>
      </c>
      <c r="I578" s="12">
        <f>'[1]9.ведомства'!J640</f>
        <v>0</v>
      </c>
      <c r="J578" s="12">
        <f>'[1]9.ведомства'!K640</f>
        <v>342903.05</v>
      </c>
      <c r="K578" s="12">
        <f>'[1]9.ведомства'!L640</f>
        <v>0</v>
      </c>
    </row>
    <row r="579" spans="1:11" ht="38.25" x14ac:dyDescent="0.25">
      <c r="A579" s="36" t="s">
        <v>171</v>
      </c>
      <c r="B579" s="10" t="s">
        <v>91</v>
      </c>
      <c r="C579" s="10" t="s">
        <v>183</v>
      </c>
      <c r="D579" s="10" t="s">
        <v>567</v>
      </c>
      <c r="E579" s="11"/>
      <c r="F579" s="12">
        <f>F580</f>
        <v>1925241.11</v>
      </c>
      <c r="G579" s="12">
        <f t="shared" ref="G579:K579" si="271">G580</f>
        <v>0</v>
      </c>
      <c r="H579" s="12">
        <f t="shared" si="271"/>
        <v>0</v>
      </c>
      <c r="I579" s="12">
        <f t="shared" si="271"/>
        <v>0</v>
      </c>
      <c r="J579" s="12">
        <f t="shared" si="271"/>
        <v>1925241.11</v>
      </c>
      <c r="K579" s="12">
        <f t="shared" si="271"/>
        <v>0</v>
      </c>
    </row>
    <row r="580" spans="1:11" ht="38.25" x14ac:dyDescent="0.25">
      <c r="A580" s="32" t="s">
        <v>106</v>
      </c>
      <c r="B580" s="10" t="s">
        <v>91</v>
      </c>
      <c r="C580" s="10" t="s">
        <v>183</v>
      </c>
      <c r="D580" s="10" t="s">
        <v>567</v>
      </c>
      <c r="E580" s="11">
        <v>600</v>
      </c>
      <c r="F580" s="12">
        <f>'[1]9.ведомства'!G642</f>
        <v>1925241.11</v>
      </c>
      <c r="G580" s="12">
        <f>'[1]9.ведомства'!H642</f>
        <v>0</v>
      </c>
      <c r="H580" s="12">
        <f>'[1]9.ведомства'!I642</f>
        <v>0</v>
      </c>
      <c r="I580" s="12">
        <f>'[1]9.ведомства'!J642</f>
        <v>0</v>
      </c>
      <c r="J580" s="12">
        <f>'[1]9.ведомства'!K642</f>
        <v>1925241.11</v>
      </c>
      <c r="K580" s="12">
        <f>'[1]9.ведомства'!L642</f>
        <v>0</v>
      </c>
    </row>
    <row r="581" spans="1:11" ht="25.5" x14ac:dyDescent="0.25">
      <c r="A581" s="32" t="s">
        <v>173</v>
      </c>
      <c r="B581" s="23" t="s">
        <v>91</v>
      </c>
      <c r="C581" s="23" t="s">
        <v>183</v>
      </c>
      <c r="D581" s="35" t="s">
        <v>568</v>
      </c>
      <c r="E581" s="10"/>
      <c r="F581" s="12">
        <f>F582</f>
        <v>1000000</v>
      </c>
      <c r="G581" s="12">
        <f t="shared" ref="G581:K581" si="272">G582</f>
        <v>0</v>
      </c>
      <c r="H581" s="12">
        <f t="shared" si="272"/>
        <v>0</v>
      </c>
      <c r="I581" s="12">
        <f t="shared" si="272"/>
        <v>0</v>
      </c>
      <c r="J581" s="12">
        <f t="shared" si="272"/>
        <v>1000000</v>
      </c>
      <c r="K581" s="12">
        <f t="shared" si="272"/>
        <v>0</v>
      </c>
    </row>
    <row r="582" spans="1:11" ht="38.25" x14ac:dyDescent="0.25">
      <c r="A582" s="32" t="s">
        <v>106</v>
      </c>
      <c r="B582" s="23" t="s">
        <v>91</v>
      </c>
      <c r="C582" s="23" t="s">
        <v>183</v>
      </c>
      <c r="D582" s="35" t="s">
        <v>568</v>
      </c>
      <c r="E582" s="10" t="s">
        <v>284</v>
      </c>
      <c r="F582" s="12">
        <f>'[1]9.ведомства'!G644</f>
        <v>1000000</v>
      </c>
      <c r="G582" s="12">
        <f>'[1]9.ведомства'!H644</f>
        <v>0</v>
      </c>
      <c r="H582" s="12">
        <f>'[1]9.ведомства'!I644</f>
        <v>0</v>
      </c>
      <c r="I582" s="12">
        <f>'[1]9.ведомства'!J644</f>
        <v>0</v>
      </c>
      <c r="J582" s="12">
        <f>'[1]9.ведомства'!K644</f>
        <v>1000000</v>
      </c>
      <c r="K582" s="12">
        <f>'[1]9.ведомства'!L644</f>
        <v>0</v>
      </c>
    </row>
    <row r="583" spans="1:11" ht="51" x14ac:dyDescent="0.25">
      <c r="A583" s="34" t="s">
        <v>569</v>
      </c>
      <c r="B583" s="23" t="s">
        <v>91</v>
      </c>
      <c r="C583" s="23" t="s">
        <v>183</v>
      </c>
      <c r="D583" s="35" t="s">
        <v>570</v>
      </c>
      <c r="E583" s="10"/>
      <c r="F583" s="12">
        <f>F584+F586+F588+F590+F592</f>
        <v>19348604</v>
      </c>
      <c r="G583" s="12">
        <f t="shared" ref="G583:K583" si="273">G584+G586+G588+G590+G592</f>
        <v>0</v>
      </c>
      <c r="H583" s="12">
        <f t="shared" si="273"/>
        <v>0</v>
      </c>
      <c r="I583" s="12">
        <f t="shared" si="273"/>
        <v>0</v>
      </c>
      <c r="J583" s="12">
        <f t="shared" si="273"/>
        <v>19348604</v>
      </c>
      <c r="K583" s="12">
        <f t="shared" si="273"/>
        <v>0</v>
      </c>
    </row>
    <row r="584" spans="1:11" ht="63.75" x14ac:dyDescent="0.25">
      <c r="A584" s="14" t="s">
        <v>27</v>
      </c>
      <c r="B584" s="10" t="s">
        <v>91</v>
      </c>
      <c r="C584" s="10" t="s">
        <v>183</v>
      </c>
      <c r="D584" s="10" t="s">
        <v>571</v>
      </c>
      <c r="E584" s="11"/>
      <c r="F584" s="12">
        <f>F585</f>
        <v>261000</v>
      </c>
      <c r="G584" s="12">
        <f t="shared" ref="G584:K584" si="274">G585</f>
        <v>0</v>
      </c>
      <c r="H584" s="12">
        <f t="shared" si="274"/>
        <v>0</v>
      </c>
      <c r="I584" s="12">
        <f t="shared" si="274"/>
        <v>0</v>
      </c>
      <c r="J584" s="12">
        <f t="shared" si="274"/>
        <v>261000</v>
      </c>
      <c r="K584" s="12">
        <f t="shared" si="274"/>
        <v>0</v>
      </c>
    </row>
    <row r="585" spans="1:11" ht="38.25" x14ac:dyDescent="0.25">
      <c r="A585" s="14" t="s">
        <v>106</v>
      </c>
      <c r="B585" s="10" t="s">
        <v>91</v>
      </c>
      <c r="C585" s="10" t="s">
        <v>183</v>
      </c>
      <c r="D585" s="10" t="s">
        <v>571</v>
      </c>
      <c r="E585" s="11">
        <v>600</v>
      </c>
      <c r="F585" s="12">
        <f>'[1]9.ведомства'!G647</f>
        <v>261000</v>
      </c>
      <c r="G585" s="12">
        <f>'[1]9.ведомства'!H647</f>
        <v>0</v>
      </c>
      <c r="H585" s="12">
        <f>'[1]9.ведомства'!I647</f>
        <v>0</v>
      </c>
      <c r="I585" s="12">
        <f>'[1]9.ведомства'!J647</f>
        <v>0</v>
      </c>
      <c r="J585" s="12">
        <f>'[1]9.ведомства'!K647</f>
        <v>261000</v>
      </c>
      <c r="K585" s="12">
        <f>'[1]9.ведомства'!L647</f>
        <v>0</v>
      </c>
    </row>
    <row r="586" spans="1:11" ht="38.25" x14ac:dyDescent="0.25">
      <c r="A586" s="25" t="s">
        <v>165</v>
      </c>
      <c r="B586" s="10" t="s">
        <v>91</v>
      </c>
      <c r="C586" s="10" t="s">
        <v>183</v>
      </c>
      <c r="D586" s="10" t="s">
        <v>572</v>
      </c>
      <c r="E586" s="11"/>
      <c r="F586" s="12">
        <f>F587</f>
        <v>16065856.800000001</v>
      </c>
      <c r="G586" s="12">
        <f t="shared" ref="G586:K586" si="275">G587</f>
        <v>0</v>
      </c>
      <c r="H586" s="12">
        <f t="shared" si="275"/>
        <v>0</v>
      </c>
      <c r="I586" s="12">
        <f t="shared" si="275"/>
        <v>0</v>
      </c>
      <c r="J586" s="12">
        <f t="shared" si="275"/>
        <v>16065856.800000001</v>
      </c>
      <c r="K586" s="12">
        <f t="shared" si="275"/>
        <v>0</v>
      </c>
    </row>
    <row r="587" spans="1:11" ht="38.25" x14ac:dyDescent="0.25">
      <c r="A587" s="14" t="s">
        <v>106</v>
      </c>
      <c r="B587" s="10" t="s">
        <v>91</v>
      </c>
      <c r="C587" s="10" t="s">
        <v>183</v>
      </c>
      <c r="D587" s="10" t="s">
        <v>572</v>
      </c>
      <c r="E587" s="11">
        <v>600</v>
      </c>
      <c r="F587" s="12">
        <f>'[1]9.ведомства'!G649</f>
        <v>16065856.800000001</v>
      </c>
      <c r="G587" s="12">
        <f>'[1]9.ведомства'!H649</f>
        <v>0</v>
      </c>
      <c r="H587" s="12">
        <f>'[1]9.ведомства'!I649</f>
        <v>0</v>
      </c>
      <c r="I587" s="12">
        <f>'[1]9.ведомства'!J649</f>
        <v>0</v>
      </c>
      <c r="J587" s="12">
        <f>'[1]9.ведомства'!K649</f>
        <v>16065856.800000001</v>
      </c>
      <c r="K587" s="12">
        <f>'[1]9.ведомства'!L649</f>
        <v>0</v>
      </c>
    </row>
    <row r="588" spans="1:11" ht="38.25" x14ac:dyDescent="0.25">
      <c r="A588" s="25" t="s">
        <v>167</v>
      </c>
      <c r="B588" s="10" t="s">
        <v>91</v>
      </c>
      <c r="C588" s="10" t="s">
        <v>183</v>
      </c>
      <c r="D588" s="10" t="s">
        <v>573</v>
      </c>
      <c r="E588" s="11"/>
      <c r="F588" s="12">
        <f>F589</f>
        <v>255800</v>
      </c>
      <c r="G588" s="12">
        <f t="shared" ref="G588:K588" si="276">G589</f>
        <v>0</v>
      </c>
      <c r="H588" s="12">
        <f t="shared" si="276"/>
        <v>0</v>
      </c>
      <c r="I588" s="12">
        <f t="shared" si="276"/>
        <v>0</v>
      </c>
      <c r="J588" s="12">
        <f t="shared" si="276"/>
        <v>255800</v>
      </c>
      <c r="K588" s="12">
        <f t="shared" si="276"/>
        <v>0</v>
      </c>
    </row>
    <row r="589" spans="1:11" ht="38.25" x14ac:dyDescent="0.25">
      <c r="A589" s="14" t="s">
        <v>106</v>
      </c>
      <c r="B589" s="10" t="s">
        <v>91</v>
      </c>
      <c r="C589" s="10" t="s">
        <v>183</v>
      </c>
      <c r="D589" s="10" t="s">
        <v>573</v>
      </c>
      <c r="E589" s="11">
        <v>600</v>
      </c>
      <c r="F589" s="12">
        <f>'[1]9.ведомства'!G651</f>
        <v>255800</v>
      </c>
      <c r="G589" s="12">
        <f>'[1]9.ведомства'!H651</f>
        <v>0</v>
      </c>
      <c r="H589" s="12">
        <f>'[1]9.ведомства'!I651</f>
        <v>0</v>
      </c>
      <c r="I589" s="12">
        <f>'[1]9.ведомства'!J651</f>
        <v>0</v>
      </c>
      <c r="J589" s="12">
        <f>'[1]9.ведомства'!K651</f>
        <v>255800</v>
      </c>
      <c r="K589" s="12">
        <f>'[1]9.ведомства'!L651</f>
        <v>0</v>
      </c>
    </row>
    <row r="590" spans="1:11" ht="38.25" x14ac:dyDescent="0.25">
      <c r="A590" s="25" t="s">
        <v>169</v>
      </c>
      <c r="B590" s="10" t="s">
        <v>91</v>
      </c>
      <c r="C590" s="10" t="s">
        <v>183</v>
      </c>
      <c r="D590" s="10" t="s">
        <v>574</v>
      </c>
      <c r="E590" s="11"/>
      <c r="F590" s="12">
        <f>F591</f>
        <v>431761.82</v>
      </c>
      <c r="G590" s="12">
        <f t="shared" ref="G590:K590" si="277">G591</f>
        <v>0</v>
      </c>
      <c r="H590" s="12">
        <f t="shared" si="277"/>
        <v>0</v>
      </c>
      <c r="I590" s="12">
        <f t="shared" si="277"/>
        <v>0</v>
      </c>
      <c r="J590" s="12">
        <f t="shared" si="277"/>
        <v>431761.82</v>
      </c>
      <c r="K590" s="12">
        <f t="shared" si="277"/>
        <v>0</v>
      </c>
    </row>
    <row r="591" spans="1:11" ht="38.25" x14ac:dyDescent="0.25">
      <c r="A591" s="14" t="s">
        <v>106</v>
      </c>
      <c r="B591" s="10" t="s">
        <v>91</v>
      </c>
      <c r="C591" s="10" t="s">
        <v>183</v>
      </c>
      <c r="D591" s="10" t="s">
        <v>574</v>
      </c>
      <c r="E591" s="11">
        <v>600</v>
      </c>
      <c r="F591" s="12">
        <f>'[1]9.ведомства'!G653</f>
        <v>431761.82</v>
      </c>
      <c r="G591" s="12">
        <f>'[1]9.ведомства'!H653</f>
        <v>0</v>
      </c>
      <c r="H591" s="12">
        <f>'[1]9.ведомства'!I653</f>
        <v>0</v>
      </c>
      <c r="I591" s="12">
        <f>'[1]9.ведомства'!J653</f>
        <v>0</v>
      </c>
      <c r="J591" s="12">
        <f>'[1]9.ведомства'!K653</f>
        <v>431761.82</v>
      </c>
      <c r="K591" s="12">
        <f>'[1]9.ведомства'!L653</f>
        <v>0</v>
      </c>
    </row>
    <row r="592" spans="1:11" ht="38.25" x14ac:dyDescent="0.25">
      <c r="A592" s="25" t="s">
        <v>171</v>
      </c>
      <c r="B592" s="10" t="s">
        <v>91</v>
      </c>
      <c r="C592" s="10" t="s">
        <v>183</v>
      </c>
      <c r="D592" s="10" t="s">
        <v>575</v>
      </c>
      <c r="E592" s="11"/>
      <c r="F592" s="12">
        <f>F593</f>
        <v>2334185.38</v>
      </c>
      <c r="G592" s="12">
        <f t="shared" ref="G592:K592" si="278">G593</f>
        <v>0</v>
      </c>
      <c r="H592" s="12">
        <f t="shared" si="278"/>
        <v>0</v>
      </c>
      <c r="I592" s="12">
        <f t="shared" si="278"/>
        <v>0</v>
      </c>
      <c r="J592" s="12">
        <f t="shared" si="278"/>
        <v>2334185.38</v>
      </c>
      <c r="K592" s="12">
        <f t="shared" si="278"/>
        <v>0</v>
      </c>
    </row>
    <row r="593" spans="1:11" ht="38.25" x14ac:dyDescent="0.25">
      <c r="A593" s="14" t="s">
        <v>106</v>
      </c>
      <c r="B593" s="10" t="s">
        <v>91</v>
      </c>
      <c r="C593" s="10" t="s">
        <v>183</v>
      </c>
      <c r="D593" s="10" t="s">
        <v>575</v>
      </c>
      <c r="E593" s="11">
        <v>600</v>
      </c>
      <c r="F593" s="12">
        <f>'[1]9.ведомства'!G655</f>
        <v>2334185.38</v>
      </c>
      <c r="G593" s="12">
        <f>'[1]9.ведомства'!H655</f>
        <v>0</v>
      </c>
      <c r="H593" s="12">
        <f>'[1]9.ведомства'!I655</f>
        <v>0</v>
      </c>
      <c r="I593" s="12">
        <f>'[1]9.ведомства'!J655</f>
        <v>0</v>
      </c>
      <c r="J593" s="12">
        <f>'[1]9.ведомства'!K655</f>
        <v>2334185.38</v>
      </c>
      <c r="K593" s="12">
        <f>'[1]9.ведомства'!L655</f>
        <v>0</v>
      </c>
    </row>
    <row r="594" spans="1:11" ht="38.25" x14ac:dyDescent="0.25">
      <c r="A594" s="34" t="s">
        <v>576</v>
      </c>
      <c r="B594" s="10" t="s">
        <v>91</v>
      </c>
      <c r="C594" s="10" t="s">
        <v>183</v>
      </c>
      <c r="D594" s="22" t="s">
        <v>577</v>
      </c>
      <c r="E594" s="11"/>
      <c r="F594" s="12">
        <f>F595+F597+F599+F601</f>
        <v>16849290.18</v>
      </c>
      <c r="G594" s="12">
        <f t="shared" ref="G594:K594" si="279">G595+G597+G599+G601</f>
        <v>0</v>
      </c>
      <c r="H594" s="12">
        <f t="shared" si="279"/>
        <v>0</v>
      </c>
      <c r="I594" s="12">
        <f t="shared" si="279"/>
        <v>0</v>
      </c>
      <c r="J594" s="12">
        <f t="shared" si="279"/>
        <v>16849290.18</v>
      </c>
      <c r="K594" s="12">
        <f t="shared" si="279"/>
        <v>0</v>
      </c>
    </row>
    <row r="595" spans="1:11" ht="63.75" x14ac:dyDescent="0.25">
      <c r="A595" s="14" t="s">
        <v>27</v>
      </c>
      <c r="B595" s="10" t="s">
        <v>91</v>
      </c>
      <c r="C595" s="10" t="s">
        <v>183</v>
      </c>
      <c r="D595" s="10" t="s">
        <v>578</v>
      </c>
      <c r="E595" s="11"/>
      <c r="F595" s="12">
        <f>F596</f>
        <v>122000</v>
      </c>
      <c r="G595" s="12">
        <f t="shared" ref="G595:K595" si="280">G596</f>
        <v>0</v>
      </c>
      <c r="H595" s="12">
        <f t="shared" si="280"/>
        <v>0</v>
      </c>
      <c r="I595" s="12">
        <f t="shared" si="280"/>
        <v>0</v>
      </c>
      <c r="J595" s="12">
        <f t="shared" si="280"/>
        <v>122000</v>
      </c>
      <c r="K595" s="12">
        <f t="shared" si="280"/>
        <v>0</v>
      </c>
    </row>
    <row r="596" spans="1:11" ht="38.25" x14ac:dyDescent="0.25">
      <c r="A596" s="14" t="s">
        <v>106</v>
      </c>
      <c r="B596" s="10" t="s">
        <v>91</v>
      </c>
      <c r="C596" s="10" t="s">
        <v>183</v>
      </c>
      <c r="D596" s="10" t="s">
        <v>578</v>
      </c>
      <c r="E596" s="11">
        <v>600</v>
      </c>
      <c r="F596" s="12">
        <f>'[1]9.ведомства'!G658</f>
        <v>122000</v>
      </c>
      <c r="G596" s="12">
        <f>'[1]9.ведомства'!H658</f>
        <v>0</v>
      </c>
      <c r="H596" s="12">
        <f>'[1]9.ведомства'!I658</f>
        <v>0</v>
      </c>
      <c r="I596" s="12">
        <f>'[1]9.ведомства'!J658</f>
        <v>0</v>
      </c>
      <c r="J596" s="12">
        <f>'[1]9.ведомства'!K658</f>
        <v>122000</v>
      </c>
      <c r="K596" s="12">
        <f>'[1]9.ведомства'!L658</f>
        <v>0</v>
      </c>
    </row>
    <row r="597" spans="1:11" ht="38.25" x14ac:dyDescent="0.25">
      <c r="A597" s="25" t="s">
        <v>165</v>
      </c>
      <c r="B597" s="10" t="s">
        <v>91</v>
      </c>
      <c r="C597" s="10" t="s">
        <v>183</v>
      </c>
      <c r="D597" s="10" t="s">
        <v>579</v>
      </c>
      <c r="E597" s="11"/>
      <c r="F597" s="12">
        <f>F598</f>
        <v>13357139</v>
      </c>
      <c r="G597" s="12">
        <f t="shared" ref="G597:K597" si="281">G598</f>
        <v>0</v>
      </c>
      <c r="H597" s="12">
        <f t="shared" si="281"/>
        <v>0</v>
      </c>
      <c r="I597" s="12">
        <f t="shared" si="281"/>
        <v>0</v>
      </c>
      <c r="J597" s="12">
        <f t="shared" si="281"/>
        <v>13357139</v>
      </c>
      <c r="K597" s="12">
        <f t="shared" si="281"/>
        <v>0</v>
      </c>
    </row>
    <row r="598" spans="1:11" ht="38.25" x14ac:dyDescent="0.25">
      <c r="A598" s="14" t="s">
        <v>106</v>
      </c>
      <c r="B598" s="10" t="s">
        <v>91</v>
      </c>
      <c r="C598" s="10" t="s">
        <v>183</v>
      </c>
      <c r="D598" s="10" t="s">
        <v>579</v>
      </c>
      <c r="E598" s="11">
        <v>600</v>
      </c>
      <c r="F598" s="12">
        <f>'[1]9.ведомства'!G660</f>
        <v>13357139</v>
      </c>
      <c r="G598" s="12">
        <f>'[1]9.ведомства'!H660</f>
        <v>0</v>
      </c>
      <c r="H598" s="12">
        <f>'[1]9.ведомства'!I660</f>
        <v>0</v>
      </c>
      <c r="I598" s="12">
        <f>'[1]9.ведомства'!J660</f>
        <v>0</v>
      </c>
      <c r="J598" s="12">
        <f>'[1]9.ведомства'!K660</f>
        <v>13357139</v>
      </c>
      <c r="K598" s="12">
        <f>'[1]9.ведомства'!L660</f>
        <v>0</v>
      </c>
    </row>
    <row r="599" spans="1:11" ht="38.25" x14ac:dyDescent="0.25">
      <c r="A599" s="25" t="s">
        <v>165</v>
      </c>
      <c r="B599" s="10" t="s">
        <v>91</v>
      </c>
      <c r="C599" s="10" t="s">
        <v>183</v>
      </c>
      <c r="D599" s="10" t="s">
        <v>580</v>
      </c>
      <c r="E599" s="11"/>
      <c r="F599" s="12">
        <f>F600</f>
        <v>1570125.33</v>
      </c>
      <c r="G599" s="12">
        <f t="shared" ref="G599:K599" si="282">G600</f>
        <v>0</v>
      </c>
      <c r="H599" s="12">
        <f t="shared" si="282"/>
        <v>0</v>
      </c>
      <c r="I599" s="12">
        <f t="shared" si="282"/>
        <v>0</v>
      </c>
      <c r="J599" s="12">
        <f t="shared" si="282"/>
        <v>1570125.33</v>
      </c>
      <c r="K599" s="12">
        <f t="shared" si="282"/>
        <v>0</v>
      </c>
    </row>
    <row r="600" spans="1:11" ht="38.25" x14ac:dyDescent="0.25">
      <c r="A600" s="14" t="s">
        <v>106</v>
      </c>
      <c r="B600" s="10" t="s">
        <v>91</v>
      </c>
      <c r="C600" s="10" t="s">
        <v>183</v>
      </c>
      <c r="D600" s="10" t="s">
        <v>580</v>
      </c>
      <c r="E600" s="11">
        <v>600</v>
      </c>
      <c r="F600" s="12">
        <f>'[1]9.ведомства'!G664</f>
        <v>1570125.33</v>
      </c>
      <c r="G600" s="12">
        <f>'[1]9.ведомства'!H664</f>
        <v>0</v>
      </c>
      <c r="H600" s="12">
        <f>'[1]9.ведомства'!I664</f>
        <v>0</v>
      </c>
      <c r="I600" s="12">
        <f>'[1]9.ведомства'!J664</f>
        <v>0</v>
      </c>
      <c r="J600" s="12">
        <f>'[1]9.ведомства'!K664</f>
        <v>1570125.33</v>
      </c>
      <c r="K600" s="12">
        <f>'[1]9.ведомства'!L664</f>
        <v>0</v>
      </c>
    </row>
    <row r="601" spans="1:11" ht="38.25" x14ac:dyDescent="0.25">
      <c r="A601" s="25" t="s">
        <v>171</v>
      </c>
      <c r="B601" s="10" t="s">
        <v>91</v>
      </c>
      <c r="C601" s="10" t="s">
        <v>183</v>
      </c>
      <c r="D601" s="10" t="s">
        <v>581</v>
      </c>
      <c r="E601" s="11"/>
      <c r="F601" s="12">
        <f>F602</f>
        <v>1800025.85</v>
      </c>
      <c r="G601" s="12">
        <f t="shared" ref="G601:K601" si="283">G602</f>
        <v>0</v>
      </c>
      <c r="H601" s="12">
        <f t="shared" si="283"/>
        <v>0</v>
      </c>
      <c r="I601" s="12">
        <f t="shared" si="283"/>
        <v>0</v>
      </c>
      <c r="J601" s="12">
        <f t="shared" si="283"/>
        <v>1800025.85</v>
      </c>
      <c r="K601" s="12">
        <f t="shared" si="283"/>
        <v>0</v>
      </c>
    </row>
    <row r="602" spans="1:11" ht="38.25" x14ac:dyDescent="0.25">
      <c r="A602" s="14" t="s">
        <v>106</v>
      </c>
      <c r="B602" s="10" t="s">
        <v>91</v>
      </c>
      <c r="C602" s="10" t="s">
        <v>183</v>
      </c>
      <c r="D602" s="10" t="s">
        <v>581</v>
      </c>
      <c r="E602" s="11">
        <v>600</v>
      </c>
      <c r="F602" s="12">
        <f>'[1]9.ведомства'!G666</f>
        <v>1800025.85</v>
      </c>
      <c r="G602" s="12">
        <f>'[1]9.ведомства'!H666</f>
        <v>0</v>
      </c>
      <c r="H602" s="12">
        <f>'[1]9.ведомства'!I666</f>
        <v>0</v>
      </c>
      <c r="I602" s="12">
        <f>'[1]9.ведомства'!J666</f>
        <v>0</v>
      </c>
      <c r="J602" s="12">
        <f>'[1]9.ведомства'!K666</f>
        <v>1800025.85</v>
      </c>
      <c r="K602" s="12">
        <f>'[1]9.ведомства'!L666</f>
        <v>0</v>
      </c>
    </row>
    <row r="603" spans="1:11" x14ac:dyDescent="0.25">
      <c r="A603" s="14" t="s">
        <v>489</v>
      </c>
      <c r="B603" s="10" t="s">
        <v>91</v>
      </c>
      <c r="C603" s="10" t="s">
        <v>183</v>
      </c>
      <c r="D603" s="10" t="s">
        <v>490</v>
      </c>
      <c r="E603" s="11"/>
      <c r="F603" s="12">
        <f t="shared" ref="F603:K603" si="284">F604</f>
        <v>10037000</v>
      </c>
      <c r="G603" s="12">
        <f t="shared" si="284"/>
        <v>0</v>
      </c>
      <c r="H603" s="12">
        <f t="shared" si="284"/>
        <v>0</v>
      </c>
      <c r="I603" s="12">
        <f t="shared" si="284"/>
        <v>0</v>
      </c>
      <c r="J603" s="12">
        <f t="shared" si="284"/>
        <v>10037000</v>
      </c>
      <c r="K603" s="12">
        <f t="shared" si="284"/>
        <v>0</v>
      </c>
    </row>
    <row r="604" spans="1:11" ht="51" x14ac:dyDescent="0.25">
      <c r="A604" s="14" t="s">
        <v>491</v>
      </c>
      <c r="B604" s="10" t="s">
        <v>91</v>
      </c>
      <c r="C604" s="10" t="s">
        <v>183</v>
      </c>
      <c r="D604" s="10" t="s">
        <v>492</v>
      </c>
      <c r="E604" s="11"/>
      <c r="F604" s="12">
        <f>F605+F607+F609+F611+F613</f>
        <v>10037000</v>
      </c>
      <c r="G604" s="12">
        <f t="shared" ref="G604:K604" si="285">G605+G607+G609+G611+G613</f>
        <v>0</v>
      </c>
      <c r="H604" s="12">
        <f t="shared" si="285"/>
        <v>0</v>
      </c>
      <c r="I604" s="12">
        <f t="shared" si="285"/>
        <v>0</v>
      </c>
      <c r="J604" s="12">
        <f t="shared" si="285"/>
        <v>10037000</v>
      </c>
      <c r="K604" s="12">
        <f t="shared" si="285"/>
        <v>0</v>
      </c>
    </row>
    <row r="605" spans="1:11" ht="63.75" x14ac:dyDescent="0.25">
      <c r="A605" s="14" t="s">
        <v>27</v>
      </c>
      <c r="B605" s="10" t="s">
        <v>91</v>
      </c>
      <c r="C605" s="10" t="s">
        <v>183</v>
      </c>
      <c r="D605" s="10" t="s">
        <v>582</v>
      </c>
      <c r="E605" s="11"/>
      <c r="F605" s="12">
        <f t="shared" ref="F605:K605" si="286">F606</f>
        <v>500000</v>
      </c>
      <c r="G605" s="12">
        <f t="shared" si="286"/>
        <v>0</v>
      </c>
      <c r="H605" s="12">
        <f t="shared" si="286"/>
        <v>0</v>
      </c>
      <c r="I605" s="12">
        <f t="shared" si="286"/>
        <v>0</v>
      </c>
      <c r="J605" s="12">
        <f t="shared" si="286"/>
        <v>500000</v>
      </c>
      <c r="K605" s="12">
        <f t="shared" si="286"/>
        <v>0</v>
      </c>
    </row>
    <row r="606" spans="1:11" ht="38.25" x14ac:dyDescent="0.25">
      <c r="A606" s="14" t="s">
        <v>106</v>
      </c>
      <c r="B606" s="10" t="s">
        <v>91</v>
      </c>
      <c r="C606" s="10" t="s">
        <v>183</v>
      </c>
      <c r="D606" s="10" t="s">
        <v>582</v>
      </c>
      <c r="E606" s="11">
        <v>600</v>
      </c>
      <c r="F606" s="12">
        <f>'[1]9.ведомства'!G670</f>
        <v>500000</v>
      </c>
      <c r="G606" s="12">
        <f>'[1]9.ведомства'!H670</f>
        <v>0</v>
      </c>
      <c r="H606" s="12">
        <f>'[1]9.ведомства'!I670</f>
        <v>0</v>
      </c>
      <c r="I606" s="12">
        <f>'[1]9.ведомства'!J670</f>
        <v>0</v>
      </c>
      <c r="J606" s="12">
        <f>'[1]9.ведомства'!K670</f>
        <v>500000</v>
      </c>
      <c r="K606" s="12">
        <f>'[1]9.ведомства'!L670</f>
        <v>0</v>
      </c>
    </row>
    <row r="607" spans="1:11" ht="38.25" x14ac:dyDescent="0.25">
      <c r="A607" s="25" t="s">
        <v>165</v>
      </c>
      <c r="B607" s="10" t="s">
        <v>91</v>
      </c>
      <c r="C607" s="10" t="s">
        <v>183</v>
      </c>
      <c r="D607" s="10" t="s">
        <v>583</v>
      </c>
      <c r="E607" s="10"/>
      <c r="F607" s="12">
        <f t="shared" ref="F607:K607" si="287">F608</f>
        <v>8297190</v>
      </c>
      <c r="G607" s="12">
        <f t="shared" si="287"/>
        <v>0</v>
      </c>
      <c r="H607" s="12">
        <f t="shared" si="287"/>
        <v>0</v>
      </c>
      <c r="I607" s="12">
        <f t="shared" si="287"/>
        <v>0</v>
      </c>
      <c r="J607" s="12">
        <f t="shared" si="287"/>
        <v>8297190</v>
      </c>
      <c r="K607" s="12">
        <f t="shared" si="287"/>
        <v>0</v>
      </c>
    </row>
    <row r="608" spans="1:11" ht="38.25" x14ac:dyDescent="0.25">
      <c r="A608" s="14" t="s">
        <v>106</v>
      </c>
      <c r="B608" s="10" t="s">
        <v>91</v>
      </c>
      <c r="C608" s="10" t="s">
        <v>183</v>
      </c>
      <c r="D608" s="10" t="s">
        <v>583</v>
      </c>
      <c r="E608" s="10" t="s">
        <v>284</v>
      </c>
      <c r="F608" s="12">
        <f>'[1]9.ведомства'!G672</f>
        <v>8297190</v>
      </c>
      <c r="G608" s="12">
        <f>'[1]9.ведомства'!H672</f>
        <v>0</v>
      </c>
      <c r="H608" s="12">
        <f>'[1]9.ведомства'!I672</f>
        <v>0</v>
      </c>
      <c r="I608" s="12">
        <f>'[1]9.ведомства'!J672</f>
        <v>0</v>
      </c>
      <c r="J608" s="12">
        <f>'[1]9.ведомства'!K672</f>
        <v>8297190</v>
      </c>
      <c r="K608" s="12">
        <f>'[1]9.ведомства'!L672</f>
        <v>0</v>
      </c>
    </row>
    <row r="609" spans="1:11" ht="38.25" x14ac:dyDescent="0.25">
      <c r="A609" s="25" t="s">
        <v>167</v>
      </c>
      <c r="B609" s="10" t="s">
        <v>91</v>
      </c>
      <c r="C609" s="10" t="s">
        <v>183</v>
      </c>
      <c r="D609" s="10" t="s">
        <v>584</v>
      </c>
      <c r="E609" s="10"/>
      <c r="F609" s="12">
        <f>F610</f>
        <v>69300</v>
      </c>
      <c r="G609" s="12">
        <f t="shared" ref="G609:K609" si="288">G610</f>
        <v>0</v>
      </c>
      <c r="H609" s="12">
        <f t="shared" si="288"/>
        <v>0</v>
      </c>
      <c r="I609" s="12">
        <f t="shared" si="288"/>
        <v>0</v>
      </c>
      <c r="J609" s="12">
        <f t="shared" si="288"/>
        <v>69300</v>
      </c>
      <c r="K609" s="12">
        <f t="shared" si="288"/>
        <v>0</v>
      </c>
    </row>
    <row r="610" spans="1:11" ht="38.25" x14ac:dyDescent="0.25">
      <c r="A610" s="14" t="s">
        <v>106</v>
      </c>
      <c r="B610" s="10" t="s">
        <v>91</v>
      </c>
      <c r="C610" s="10" t="s">
        <v>183</v>
      </c>
      <c r="D610" s="10" t="s">
        <v>584</v>
      </c>
      <c r="E610" s="10" t="s">
        <v>284</v>
      </c>
      <c r="F610" s="12">
        <f>'[1]9.ведомства'!G674</f>
        <v>69300</v>
      </c>
      <c r="G610" s="12">
        <f>'[1]9.ведомства'!H674</f>
        <v>0</v>
      </c>
      <c r="H610" s="12">
        <f>'[1]9.ведомства'!I674</f>
        <v>0</v>
      </c>
      <c r="I610" s="12">
        <f>'[1]9.ведомства'!J674</f>
        <v>0</v>
      </c>
      <c r="J610" s="12">
        <f>'[1]9.ведомства'!K674</f>
        <v>69300</v>
      </c>
      <c r="K610" s="12">
        <f>'[1]9.ведомства'!L674</f>
        <v>0</v>
      </c>
    </row>
    <row r="611" spans="1:11" ht="38.25" x14ac:dyDescent="0.25">
      <c r="A611" s="25" t="s">
        <v>169</v>
      </c>
      <c r="B611" s="10" t="s">
        <v>91</v>
      </c>
      <c r="C611" s="10" t="s">
        <v>183</v>
      </c>
      <c r="D611" s="10" t="s">
        <v>585</v>
      </c>
      <c r="E611" s="10"/>
      <c r="F611" s="12">
        <f>F612</f>
        <v>220500</v>
      </c>
      <c r="G611" s="12">
        <f t="shared" ref="G611:K611" si="289">G612</f>
        <v>0</v>
      </c>
      <c r="H611" s="12">
        <f t="shared" si="289"/>
        <v>0</v>
      </c>
      <c r="I611" s="12">
        <f t="shared" si="289"/>
        <v>0</v>
      </c>
      <c r="J611" s="12">
        <f t="shared" si="289"/>
        <v>220500</v>
      </c>
      <c r="K611" s="12">
        <f t="shared" si="289"/>
        <v>0</v>
      </c>
    </row>
    <row r="612" spans="1:11" ht="38.25" x14ac:dyDescent="0.25">
      <c r="A612" s="14" t="s">
        <v>106</v>
      </c>
      <c r="B612" s="10" t="s">
        <v>91</v>
      </c>
      <c r="C612" s="10" t="s">
        <v>183</v>
      </c>
      <c r="D612" s="10" t="s">
        <v>585</v>
      </c>
      <c r="E612" s="10" t="s">
        <v>284</v>
      </c>
      <c r="F612" s="12">
        <f>'[1]9.ведомства'!G676</f>
        <v>220500</v>
      </c>
      <c r="G612" s="12">
        <f>'[1]9.ведомства'!H676</f>
        <v>0</v>
      </c>
      <c r="H612" s="12">
        <f>'[1]9.ведомства'!I676</f>
        <v>0</v>
      </c>
      <c r="I612" s="12">
        <f>'[1]9.ведомства'!J676</f>
        <v>0</v>
      </c>
      <c r="J612" s="12">
        <f>'[1]9.ведомства'!K676</f>
        <v>220500</v>
      </c>
      <c r="K612" s="12">
        <f>'[1]9.ведомства'!L676</f>
        <v>0</v>
      </c>
    </row>
    <row r="613" spans="1:11" ht="38.25" x14ac:dyDescent="0.25">
      <c r="A613" s="25" t="s">
        <v>171</v>
      </c>
      <c r="B613" s="10" t="s">
        <v>91</v>
      </c>
      <c r="C613" s="10" t="s">
        <v>183</v>
      </c>
      <c r="D613" s="10" t="s">
        <v>586</v>
      </c>
      <c r="E613" s="10"/>
      <c r="F613" s="12">
        <f>F614</f>
        <v>950010</v>
      </c>
      <c r="G613" s="12">
        <f t="shared" ref="G613:K613" si="290">G614</f>
        <v>0</v>
      </c>
      <c r="H613" s="12">
        <f t="shared" si="290"/>
        <v>0</v>
      </c>
      <c r="I613" s="12">
        <f t="shared" si="290"/>
        <v>0</v>
      </c>
      <c r="J613" s="12">
        <f t="shared" si="290"/>
        <v>950010</v>
      </c>
      <c r="K613" s="12">
        <f t="shared" si="290"/>
        <v>0</v>
      </c>
    </row>
    <row r="614" spans="1:11" ht="38.25" x14ac:dyDescent="0.25">
      <c r="A614" s="14" t="s">
        <v>106</v>
      </c>
      <c r="B614" s="10" t="s">
        <v>91</v>
      </c>
      <c r="C614" s="10" t="s">
        <v>183</v>
      </c>
      <c r="D614" s="10" t="s">
        <v>586</v>
      </c>
      <c r="E614" s="10" t="s">
        <v>284</v>
      </c>
      <c r="F614" s="12">
        <f>'[1]9.ведомства'!G678</f>
        <v>950010</v>
      </c>
      <c r="G614" s="12">
        <f>'[1]9.ведомства'!H678</f>
        <v>0</v>
      </c>
      <c r="H614" s="12">
        <f>'[1]9.ведомства'!I678</f>
        <v>0</v>
      </c>
      <c r="I614" s="12">
        <f>'[1]9.ведомства'!J678</f>
        <v>0</v>
      </c>
      <c r="J614" s="12">
        <f>'[1]9.ведомства'!K678</f>
        <v>950010</v>
      </c>
      <c r="K614" s="12">
        <f>'[1]9.ведомства'!L678</f>
        <v>0</v>
      </c>
    </row>
    <row r="615" spans="1:11" ht="25.5" x14ac:dyDescent="0.25">
      <c r="A615" s="14" t="s">
        <v>587</v>
      </c>
      <c r="B615" s="10" t="s">
        <v>91</v>
      </c>
      <c r="C615" s="10" t="s">
        <v>183</v>
      </c>
      <c r="D615" s="10" t="s">
        <v>312</v>
      </c>
      <c r="E615" s="11"/>
      <c r="F615" s="12">
        <f>F616</f>
        <v>153000</v>
      </c>
      <c r="G615" s="12">
        <f t="shared" ref="G615:K618" si="291">G616</f>
        <v>0</v>
      </c>
      <c r="H615" s="12">
        <f t="shared" si="291"/>
        <v>0</v>
      </c>
      <c r="I615" s="12">
        <f t="shared" si="291"/>
        <v>0</v>
      </c>
      <c r="J615" s="12">
        <f t="shared" si="291"/>
        <v>153000</v>
      </c>
      <c r="K615" s="12">
        <f t="shared" si="291"/>
        <v>0</v>
      </c>
    </row>
    <row r="616" spans="1:11" ht="38.25" x14ac:dyDescent="0.25">
      <c r="A616" s="14" t="s">
        <v>588</v>
      </c>
      <c r="B616" s="10" t="s">
        <v>91</v>
      </c>
      <c r="C616" s="10" t="s">
        <v>183</v>
      </c>
      <c r="D616" s="10" t="s">
        <v>513</v>
      </c>
      <c r="E616" s="11"/>
      <c r="F616" s="12">
        <f>F617</f>
        <v>153000</v>
      </c>
      <c r="G616" s="12">
        <f t="shared" si="291"/>
        <v>0</v>
      </c>
      <c r="H616" s="12">
        <f t="shared" si="291"/>
        <v>0</v>
      </c>
      <c r="I616" s="12">
        <f t="shared" si="291"/>
        <v>0</v>
      </c>
      <c r="J616" s="12">
        <f t="shared" si="291"/>
        <v>153000</v>
      </c>
      <c r="K616" s="12">
        <f t="shared" si="291"/>
        <v>0</v>
      </c>
    </row>
    <row r="617" spans="1:11" ht="38.25" x14ac:dyDescent="0.25">
      <c r="A617" s="14" t="s">
        <v>514</v>
      </c>
      <c r="B617" s="10" t="s">
        <v>91</v>
      </c>
      <c r="C617" s="10" t="s">
        <v>183</v>
      </c>
      <c r="D617" s="10" t="s">
        <v>515</v>
      </c>
      <c r="E617" s="11"/>
      <c r="F617" s="12">
        <f>F618</f>
        <v>153000</v>
      </c>
      <c r="G617" s="12">
        <f t="shared" si="291"/>
        <v>0</v>
      </c>
      <c r="H617" s="12">
        <f t="shared" si="291"/>
        <v>0</v>
      </c>
      <c r="I617" s="12">
        <f t="shared" si="291"/>
        <v>0</v>
      </c>
      <c r="J617" s="12">
        <f t="shared" si="291"/>
        <v>153000</v>
      </c>
      <c r="K617" s="12">
        <f t="shared" si="291"/>
        <v>0</v>
      </c>
    </row>
    <row r="618" spans="1:11" ht="51" x14ac:dyDescent="0.25">
      <c r="A618" s="14" t="s">
        <v>551</v>
      </c>
      <c r="B618" s="10" t="s">
        <v>91</v>
      </c>
      <c r="C618" s="10" t="s">
        <v>183</v>
      </c>
      <c r="D618" s="10" t="s">
        <v>589</v>
      </c>
      <c r="E618" s="11"/>
      <c r="F618" s="12">
        <f>F619</f>
        <v>153000</v>
      </c>
      <c r="G618" s="12">
        <f t="shared" si="291"/>
        <v>0</v>
      </c>
      <c r="H618" s="12">
        <f t="shared" si="291"/>
        <v>0</v>
      </c>
      <c r="I618" s="12">
        <f t="shared" si="291"/>
        <v>0</v>
      </c>
      <c r="J618" s="12">
        <f t="shared" si="291"/>
        <v>153000</v>
      </c>
      <c r="K618" s="12">
        <f t="shared" si="291"/>
        <v>0</v>
      </c>
    </row>
    <row r="619" spans="1:11" ht="38.25" x14ac:dyDescent="0.25">
      <c r="A619" s="14" t="s">
        <v>106</v>
      </c>
      <c r="B619" s="10" t="s">
        <v>91</v>
      </c>
      <c r="C619" s="10" t="s">
        <v>183</v>
      </c>
      <c r="D619" s="10" t="s">
        <v>589</v>
      </c>
      <c r="E619" s="11">
        <v>600</v>
      </c>
      <c r="F619" s="12">
        <f>'[1]9.ведомства'!G785</f>
        <v>153000</v>
      </c>
      <c r="G619" s="12">
        <f>'[1]9.ведомства'!H785</f>
        <v>0</v>
      </c>
      <c r="H619" s="12">
        <f>'[1]9.ведомства'!I785</f>
        <v>0</v>
      </c>
      <c r="I619" s="12">
        <f>'[1]9.ведомства'!J785</f>
        <v>0</v>
      </c>
      <c r="J619" s="12">
        <f>'[1]9.ведомства'!K785</f>
        <v>153000</v>
      </c>
      <c r="K619" s="12">
        <f>'[1]9.ведомства'!L785</f>
        <v>0</v>
      </c>
    </row>
    <row r="620" spans="1:11" x14ac:dyDescent="0.25">
      <c r="A620" s="14" t="s">
        <v>590</v>
      </c>
      <c r="B620" s="10" t="s">
        <v>236</v>
      </c>
      <c r="C620" s="10"/>
      <c r="D620" s="10"/>
      <c r="E620" s="10"/>
      <c r="F620" s="12">
        <f>F621+F681</f>
        <v>229097838.55000001</v>
      </c>
      <c r="G620" s="12">
        <f>G621+G681</f>
        <v>1006258.51</v>
      </c>
      <c r="H620" s="12">
        <f>H621+H681</f>
        <v>0</v>
      </c>
      <c r="I620" s="12">
        <f>I621+I681</f>
        <v>0</v>
      </c>
      <c r="J620" s="12">
        <f>J621+J681</f>
        <v>229097838.55000001</v>
      </c>
      <c r="K620" s="12">
        <f>K621+K681</f>
        <v>1006258.51</v>
      </c>
    </row>
    <row r="621" spans="1:11" x14ac:dyDescent="0.25">
      <c r="A621" s="14" t="s">
        <v>591</v>
      </c>
      <c r="B621" s="10" t="s">
        <v>236</v>
      </c>
      <c r="C621" s="10" t="s">
        <v>13</v>
      </c>
      <c r="D621" s="10"/>
      <c r="E621" s="10"/>
      <c r="F621" s="12">
        <f t="shared" ref="F621:K621" si="292">F629+F622</f>
        <v>185837934.55000001</v>
      </c>
      <c r="G621" s="12">
        <f t="shared" si="292"/>
        <v>1006258.51</v>
      </c>
      <c r="H621" s="12">
        <f t="shared" si="292"/>
        <v>0</v>
      </c>
      <c r="I621" s="12">
        <f t="shared" si="292"/>
        <v>0</v>
      </c>
      <c r="J621" s="12">
        <f t="shared" si="292"/>
        <v>185837934.55000001</v>
      </c>
      <c r="K621" s="12">
        <f t="shared" si="292"/>
        <v>1006258.51</v>
      </c>
    </row>
    <row r="622" spans="1:11" ht="38.25" x14ac:dyDescent="0.25">
      <c r="A622" s="14" t="s">
        <v>506</v>
      </c>
      <c r="B622" s="10" t="s">
        <v>236</v>
      </c>
      <c r="C622" s="10" t="s">
        <v>13</v>
      </c>
      <c r="D622" s="10" t="s">
        <v>291</v>
      </c>
      <c r="E622" s="10"/>
      <c r="F622" s="12">
        <f>F623</f>
        <v>678100</v>
      </c>
      <c r="G622" s="12">
        <f t="shared" ref="G622:K623" si="293">G623</f>
        <v>0</v>
      </c>
      <c r="H622" s="12">
        <f t="shared" si="293"/>
        <v>0</v>
      </c>
      <c r="I622" s="12">
        <f t="shared" si="293"/>
        <v>0</v>
      </c>
      <c r="J622" s="12">
        <f t="shared" si="293"/>
        <v>678100</v>
      </c>
      <c r="K622" s="12">
        <f t="shared" si="293"/>
        <v>0</v>
      </c>
    </row>
    <row r="623" spans="1:11" ht="38.25" x14ac:dyDescent="0.25">
      <c r="A623" s="14" t="s">
        <v>507</v>
      </c>
      <c r="B623" s="10" t="s">
        <v>236</v>
      </c>
      <c r="C623" s="10" t="s">
        <v>13</v>
      </c>
      <c r="D623" s="10" t="s">
        <v>508</v>
      </c>
      <c r="E623" s="10"/>
      <c r="F623" s="12">
        <f>F624</f>
        <v>678100</v>
      </c>
      <c r="G623" s="12">
        <f t="shared" si="293"/>
        <v>0</v>
      </c>
      <c r="H623" s="12">
        <f t="shared" si="293"/>
        <v>0</v>
      </c>
      <c r="I623" s="12">
        <f t="shared" si="293"/>
        <v>0</v>
      </c>
      <c r="J623" s="12">
        <f t="shared" si="293"/>
        <v>678100</v>
      </c>
      <c r="K623" s="12">
        <f t="shared" si="293"/>
        <v>0</v>
      </c>
    </row>
    <row r="624" spans="1:11" ht="51" x14ac:dyDescent="0.25">
      <c r="A624" s="21" t="s">
        <v>509</v>
      </c>
      <c r="B624" s="10" t="s">
        <v>236</v>
      </c>
      <c r="C624" s="10" t="s">
        <v>13</v>
      </c>
      <c r="D624" s="10" t="s">
        <v>510</v>
      </c>
      <c r="E624" s="10"/>
      <c r="F624" s="12">
        <f t="shared" ref="F624:K624" si="294">F625+F627</f>
        <v>678100</v>
      </c>
      <c r="G624" s="12">
        <f t="shared" si="294"/>
        <v>0</v>
      </c>
      <c r="H624" s="12">
        <f t="shared" si="294"/>
        <v>0</v>
      </c>
      <c r="I624" s="12">
        <f t="shared" si="294"/>
        <v>0</v>
      </c>
      <c r="J624" s="12">
        <f t="shared" si="294"/>
        <v>678100</v>
      </c>
      <c r="K624" s="12">
        <f t="shared" si="294"/>
        <v>0</v>
      </c>
    </row>
    <row r="625" spans="1:11" ht="38.25" x14ac:dyDescent="0.25">
      <c r="A625" s="25" t="s">
        <v>592</v>
      </c>
      <c r="B625" s="10" t="s">
        <v>236</v>
      </c>
      <c r="C625" s="10" t="s">
        <v>13</v>
      </c>
      <c r="D625" s="10" t="s">
        <v>593</v>
      </c>
      <c r="E625" s="10"/>
      <c r="F625" s="12">
        <f t="shared" ref="F625:K625" si="295">F626</f>
        <v>100400</v>
      </c>
      <c r="G625" s="12">
        <f t="shared" si="295"/>
        <v>0</v>
      </c>
      <c r="H625" s="12">
        <f t="shared" si="295"/>
        <v>0</v>
      </c>
      <c r="I625" s="12">
        <f t="shared" si="295"/>
        <v>0</v>
      </c>
      <c r="J625" s="12">
        <f t="shared" si="295"/>
        <v>100400</v>
      </c>
      <c r="K625" s="12">
        <f t="shared" si="295"/>
        <v>0</v>
      </c>
    </row>
    <row r="626" spans="1:11" ht="38.25" x14ac:dyDescent="0.25">
      <c r="A626" s="14" t="s">
        <v>106</v>
      </c>
      <c r="B626" s="10" t="s">
        <v>236</v>
      </c>
      <c r="C626" s="10" t="s">
        <v>13</v>
      </c>
      <c r="D626" s="10" t="s">
        <v>593</v>
      </c>
      <c r="E626" s="10" t="s">
        <v>284</v>
      </c>
      <c r="F626" s="12">
        <f>'[1]9.ведомства'!G792</f>
        <v>100400</v>
      </c>
      <c r="G626" s="12">
        <f>'[1]9.ведомства'!H792</f>
        <v>0</v>
      </c>
      <c r="H626" s="12">
        <f>'[1]9.ведомства'!I792</f>
        <v>0</v>
      </c>
      <c r="I626" s="12">
        <f>'[1]9.ведомства'!J792</f>
        <v>0</v>
      </c>
      <c r="J626" s="12">
        <f>'[1]9.ведомства'!K792</f>
        <v>100400</v>
      </c>
      <c r="K626" s="12">
        <f>'[1]9.ведомства'!L792</f>
        <v>0</v>
      </c>
    </row>
    <row r="627" spans="1:11" ht="38.25" x14ac:dyDescent="0.25">
      <c r="A627" s="25" t="s">
        <v>594</v>
      </c>
      <c r="B627" s="10" t="s">
        <v>236</v>
      </c>
      <c r="C627" s="10" t="s">
        <v>13</v>
      </c>
      <c r="D627" s="10" t="s">
        <v>595</v>
      </c>
      <c r="E627" s="10"/>
      <c r="F627" s="12">
        <f t="shared" ref="F627:K627" si="296">F628</f>
        <v>577700</v>
      </c>
      <c r="G627" s="12">
        <f t="shared" si="296"/>
        <v>0</v>
      </c>
      <c r="H627" s="12">
        <f t="shared" si="296"/>
        <v>0</v>
      </c>
      <c r="I627" s="12">
        <f t="shared" si="296"/>
        <v>0</v>
      </c>
      <c r="J627" s="12">
        <f t="shared" si="296"/>
        <v>577700</v>
      </c>
      <c r="K627" s="12">
        <f t="shared" si="296"/>
        <v>0</v>
      </c>
    </row>
    <row r="628" spans="1:11" ht="38.25" x14ac:dyDescent="0.25">
      <c r="A628" s="14" t="s">
        <v>106</v>
      </c>
      <c r="B628" s="10" t="s">
        <v>236</v>
      </c>
      <c r="C628" s="10" t="s">
        <v>13</v>
      </c>
      <c r="D628" s="10" t="s">
        <v>595</v>
      </c>
      <c r="E628" s="10" t="s">
        <v>284</v>
      </c>
      <c r="F628" s="12">
        <f>'[1]9.ведомства'!G794</f>
        <v>577700</v>
      </c>
      <c r="G628" s="12">
        <f>'[1]9.ведомства'!H794</f>
        <v>0</v>
      </c>
      <c r="H628" s="12">
        <f>'[1]9.ведомства'!I794</f>
        <v>0</v>
      </c>
      <c r="I628" s="12">
        <f>'[1]9.ведомства'!J794</f>
        <v>0</v>
      </c>
      <c r="J628" s="12">
        <f>'[1]9.ведомства'!K794</f>
        <v>577700</v>
      </c>
      <c r="K628" s="12">
        <f>'[1]9.ведомства'!L794</f>
        <v>0</v>
      </c>
    </row>
    <row r="629" spans="1:11" ht="25.5" x14ac:dyDescent="0.25">
      <c r="A629" s="14" t="s">
        <v>596</v>
      </c>
      <c r="B629" s="10" t="s">
        <v>236</v>
      </c>
      <c r="C629" s="10" t="s">
        <v>13</v>
      </c>
      <c r="D629" s="10" t="s">
        <v>312</v>
      </c>
      <c r="E629" s="10"/>
      <c r="F629" s="12">
        <f>F630+F648+F669</f>
        <v>185159834.55000001</v>
      </c>
      <c r="G629" s="12">
        <f>G630+G648+G669</f>
        <v>1006258.51</v>
      </c>
      <c r="H629" s="12">
        <f>H630+H648+H669</f>
        <v>0</v>
      </c>
      <c r="I629" s="12">
        <f>I630+I648+I669</f>
        <v>0</v>
      </c>
      <c r="J629" s="12">
        <f>J630+J648+J669</f>
        <v>185159834.55000001</v>
      </c>
      <c r="K629" s="12">
        <f>K630+K648+K669</f>
        <v>1006258.51</v>
      </c>
    </row>
    <row r="630" spans="1:11" ht="51" x14ac:dyDescent="0.25">
      <c r="A630" s="14" t="s">
        <v>597</v>
      </c>
      <c r="B630" s="10" t="s">
        <v>236</v>
      </c>
      <c r="C630" s="10" t="s">
        <v>13</v>
      </c>
      <c r="D630" s="10" t="s">
        <v>598</v>
      </c>
      <c r="E630" s="10"/>
      <c r="F630" s="12">
        <f>F631</f>
        <v>65896516.549999997</v>
      </c>
      <c r="G630" s="12">
        <f t="shared" ref="G630:K630" si="297">G631</f>
        <v>385528.51</v>
      </c>
      <c r="H630" s="12">
        <f t="shared" si="297"/>
        <v>0</v>
      </c>
      <c r="I630" s="12">
        <f t="shared" si="297"/>
        <v>0</v>
      </c>
      <c r="J630" s="12">
        <f t="shared" si="297"/>
        <v>65896516.549999997</v>
      </c>
      <c r="K630" s="12">
        <f t="shared" si="297"/>
        <v>385528.51</v>
      </c>
    </row>
    <row r="631" spans="1:11" ht="25.5" x14ac:dyDescent="0.25">
      <c r="A631" s="14" t="s">
        <v>599</v>
      </c>
      <c r="B631" s="10" t="s">
        <v>236</v>
      </c>
      <c r="C631" s="10" t="s">
        <v>13</v>
      </c>
      <c r="D631" s="10" t="s">
        <v>600</v>
      </c>
      <c r="E631" s="10"/>
      <c r="F631" s="12">
        <f>F632+F634+F636+F646+F644+F638+F640+F642</f>
        <v>65896516.549999997</v>
      </c>
      <c r="G631" s="12">
        <f t="shared" ref="G631:K631" si="298">G632+G634+G636+G646+G644+G638+G640+G642</f>
        <v>385528.51</v>
      </c>
      <c r="H631" s="12">
        <f t="shared" si="298"/>
        <v>0</v>
      </c>
      <c r="I631" s="12">
        <f t="shared" si="298"/>
        <v>0</v>
      </c>
      <c r="J631" s="12">
        <f t="shared" si="298"/>
        <v>65896516.549999997</v>
      </c>
      <c r="K631" s="12">
        <f t="shared" si="298"/>
        <v>385528.51</v>
      </c>
    </row>
    <row r="632" spans="1:11" ht="63.75" x14ac:dyDescent="0.25">
      <c r="A632" s="14" t="s">
        <v>27</v>
      </c>
      <c r="B632" s="10" t="s">
        <v>236</v>
      </c>
      <c r="C632" s="10" t="s">
        <v>13</v>
      </c>
      <c r="D632" s="10" t="s">
        <v>601</v>
      </c>
      <c r="E632" s="10"/>
      <c r="F632" s="12">
        <f t="shared" ref="F632:K632" si="299">F633</f>
        <v>800000</v>
      </c>
      <c r="G632" s="12">
        <f t="shared" si="299"/>
        <v>0</v>
      </c>
      <c r="H632" s="12">
        <f t="shared" si="299"/>
        <v>0</v>
      </c>
      <c r="I632" s="12">
        <f t="shared" si="299"/>
        <v>0</v>
      </c>
      <c r="J632" s="12">
        <f t="shared" si="299"/>
        <v>800000</v>
      </c>
      <c r="K632" s="12">
        <f t="shared" si="299"/>
        <v>0</v>
      </c>
    </row>
    <row r="633" spans="1:11" ht="38.25" x14ac:dyDescent="0.25">
      <c r="A633" s="14" t="s">
        <v>106</v>
      </c>
      <c r="B633" s="10" t="s">
        <v>236</v>
      </c>
      <c r="C633" s="10" t="s">
        <v>13</v>
      </c>
      <c r="D633" s="10" t="s">
        <v>601</v>
      </c>
      <c r="E633" s="10" t="s">
        <v>284</v>
      </c>
      <c r="F633" s="12">
        <f>'[1]9.ведомства'!G799</f>
        <v>800000</v>
      </c>
      <c r="G633" s="12">
        <f>'[1]9.ведомства'!H799</f>
        <v>0</v>
      </c>
      <c r="H633" s="12">
        <f>'[1]9.ведомства'!I799</f>
        <v>0</v>
      </c>
      <c r="I633" s="12">
        <f>'[1]9.ведомства'!J799</f>
        <v>0</v>
      </c>
      <c r="J633" s="12">
        <f>'[1]9.ведомства'!K799</f>
        <v>800000</v>
      </c>
      <c r="K633" s="12">
        <f>'[1]9.ведомства'!L799</f>
        <v>0</v>
      </c>
    </row>
    <row r="634" spans="1:11" ht="63.75" x14ac:dyDescent="0.25">
      <c r="A634" s="14" t="s">
        <v>164</v>
      </c>
      <c r="B634" s="10" t="s">
        <v>236</v>
      </c>
      <c r="C634" s="10" t="s">
        <v>13</v>
      </c>
      <c r="D634" s="10" t="s">
        <v>602</v>
      </c>
      <c r="E634" s="10"/>
      <c r="F634" s="12">
        <f t="shared" ref="F634:K634" si="300">F635</f>
        <v>349486</v>
      </c>
      <c r="G634" s="12">
        <f t="shared" si="300"/>
        <v>349486</v>
      </c>
      <c r="H634" s="12">
        <f t="shared" si="300"/>
        <v>0</v>
      </c>
      <c r="I634" s="12">
        <f t="shared" si="300"/>
        <v>0</v>
      </c>
      <c r="J634" s="12">
        <f t="shared" si="300"/>
        <v>349486</v>
      </c>
      <c r="K634" s="12">
        <f t="shared" si="300"/>
        <v>349486</v>
      </c>
    </row>
    <row r="635" spans="1:11" ht="38.25" x14ac:dyDescent="0.25">
      <c r="A635" s="14" t="s">
        <v>106</v>
      </c>
      <c r="B635" s="10" t="s">
        <v>236</v>
      </c>
      <c r="C635" s="10" t="s">
        <v>13</v>
      </c>
      <c r="D635" s="10" t="s">
        <v>602</v>
      </c>
      <c r="E635" s="10" t="s">
        <v>284</v>
      </c>
      <c r="F635" s="12">
        <f>'[1]9.ведомства'!G801</f>
        <v>349486</v>
      </c>
      <c r="G635" s="12">
        <f>'[1]9.ведомства'!H801</f>
        <v>349486</v>
      </c>
      <c r="H635" s="12">
        <f>'[1]9.ведомства'!I801</f>
        <v>0</v>
      </c>
      <c r="I635" s="12">
        <f>'[1]9.ведомства'!J801</f>
        <v>0</v>
      </c>
      <c r="J635" s="12">
        <f>'[1]9.ведомства'!K801</f>
        <v>349486</v>
      </c>
      <c r="K635" s="12">
        <f>'[1]9.ведомства'!L801</f>
        <v>349486</v>
      </c>
    </row>
    <row r="636" spans="1:11" ht="38.25" x14ac:dyDescent="0.25">
      <c r="A636" s="25" t="s">
        <v>165</v>
      </c>
      <c r="B636" s="10" t="s">
        <v>236</v>
      </c>
      <c r="C636" s="10" t="s">
        <v>13</v>
      </c>
      <c r="D636" s="10" t="s">
        <v>603</v>
      </c>
      <c r="E636" s="11"/>
      <c r="F636" s="12">
        <f t="shared" ref="F636:K636" si="301">F637</f>
        <v>52962145.359999999</v>
      </c>
      <c r="G636" s="12">
        <f t="shared" si="301"/>
        <v>0</v>
      </c>
      <c r="H636" s="12">
        <f t="shared" si="301"/>
        <v>0</v>
      </c>
      <c r="I636" s="12">
        <f t="shared" si="301"/>
        <v>0</v>
      </c>
      <c r="J636" s="12">
        <f t="shared" si="301"/>
        <v>52962145.359999999</v>
      </c>
      <c r="K636" s="12">
        <f t="shared" si="301"/>
        <v>0</v>
      </c>
    </row>
    <row r="637" spans="1:11" ht="38.25" x14ac:dyDescent="0.25">
      <c r="A637" s="14" t="s">
        <v>106</v>
      </c>
      <c r="B637" s="10" t="s">
        <v>236</v>
      </c>
      <c r="C637" s="10" t="s">
        <v>13</v>
      </c>
      <c r="D637" s="10" t="s">
        <v>603</v>
      </c>
      <c r="E637" s="11">
        <v>600</v>
      </c>
      <c r="F637" s="12">
        <f>'[1]9.ведомства'!G803</f>
        <v>52962145.359999999</v>
      </c>
      <c r="G637" s="12">
        <f>'[1]9.ведомства'!H803</f>
        <v>0</v>
      </c>
      <c r="H637" s="12">
        <f>'[1]9.ведомства'!I803</f>
        <v>0</v>
      </c>
      <c r="I637" s="12">
        <f>'[1]9.ведомства'!J803</f>
        <v>0</v>
      </c>
      <c r="J637" s="12">
        <f>'[1]9.ведомства'!K803</f>
        <v>52962145.359999999</v>
      </c>
      <c r="K637" s="12">
        <f>'[1]9.ведомства'!L803</f>
        <v>0</v>
      </c>
    </row>
    <row r="638" spans="1:11" ht="38.25" x14ac:dyDescent="0.25">
      <c r="A638" s="25" t="s">
        <v>167</v>
      </c>
      <c r="B638" s="10" t="s">
        <v>236</v>
      </c>
      <c r="C638" s="10" t="s">
        <v>13</v>
      </c>
      <c r="D638" s="10" t="s">
        <v>604</v>
      </c>
      <c r="E638" s="11"/>
      <c r="F638" s="12">
        <f>F639</f>
        <v>4308300</v>
      </c>
      <c r="G638" s="12">
        <f t="shared" ref="G638:K638" si="302">G639</f>
        <v>0</v>
      </c>
      <c r="H638" s="12">
        <f t="shared" si="302"/>
        <v>0</v>
      </c>
      <c r="I638" s="12">
        <f t="shared" si="302"/>
        <v>0</v>
      </c>
      <c r="J638" s="12">
        <f t="shared" si="302"/>
        <v>4308300</v>
      </c>
      <c r="K638" s="12">
        <f t="shared" si="302"/>
        <v>0</v>
      </c>
    </row>
    <row r="639" spans="1:11" ht="38.25" x14ac:dyDescent="0.25">
      <c r="A639" s="14" t="s">
        <v>106</v>
      </c>
      <c r="B639" s="10" t="s">
        <v>236</v>
      </c>
      <c r="C639" s="10" t="s">
        <v>13</v>
      </c>
      <c r="D639" s="10" t="s">
        <v>604</v>
      </c>
      <c r="E639" s="11">
        <v>600</v>
      </c>
      <c r="F639" s="12">
        <f>'[1]9.ведомства'!G805</f>
        <v>4308300</v>
      </c>
      <c r="G639" s="12">
        <f>'[1]9.ведомства'!H805</f>
        <v>0</v>
      </c>
      <c r="H639" s="12">
        <f>'[1]9.ведомства'!I805</f>
        <v>0</v>
      </c>
      <c r="I639" s="12">
        <f>'[1]9.ведомства'!J805</f>
        <v>0</v>
      </c>
      <c r="J639" s="12">
        <f>'[1]9.ведомства'!K805</f>
        <v>4308300</v>
      </c>
      <c r="K639" s="12">
        <f>'[1]9.ведомства'!L805</f>
        <v>0</v>
      </c>
    </row>
    <row r="640" spans="1:11" ht="38.25" x14ac:dyDescent="0.25">
      <c r="A640" s="25" t="s">
        <v>169</v>
      </c>
      <c r="B640" s="10" t="s">
        <v>236</v>
      </c>
      <c r="C640" s="10" t="s">
        <v>13</v>
      </c>
      <c r="D640" s="10" t="s">
        <v>605</v>
      </c>
      <c r="E640" s="11"/>
      <c r="F640" s="12">
        <f>F641</f>
        <v>4207700</v>
      </c>
      <c r="G640" s="12">
        <f t="shared" ref="G640:K640" si="303">G641</f>
        <v>0</v>
      </c>
      <c r="H640" s="12">
        <f t="shared" si="303"/>
        <v>0</v>
      </c>
      <c r="I640" s="12">
        <f t="shared" si="303"/>
        <v>0</v>
      </c>
      <c r="J640" s="12">
        <f t="shared" si="303"/>
        <v>4207700</v>
      </c>
      <c r="K640" s="12">
        <f t="shared" si="303"/>
        <v>0</v>
      </c>
    </row>
    <row r="641" spans="1:11" ht="38.25" x14ac:dyDescent="0.25">
      <c r="A641" s="14" t="s">
        <v>106</v>
      </c>
      <c r="B641" s="10" t="s">
        <v>236</v>
      </c>
      <c r="C641" s="10" t="s">
        <v>13</v>
      </c>
      <c r="D641" s="10" t="s">
        <v>605</v>
      </c>
      <c r="E641" s="11">
        <v>600</v>
      </c>
      <c r="F641" s="12">
        <f>'[1]9.ведомства'!G807</f>
        <v>4207700</v>
      </c>
      <c r="G641" s="12">
        <f>'[1]9.ведомства'!H807</f>
        <v>0</v>
      </c>
      <c r="H641" s="12">
        <f>'[1]9.ведомства'!I807</f>
        <v>0</v>
      </c>
      <c r="I641" s="12">
        <f>'[1]9.ведомства'!J807</f>
        <v>0</v>
      </c>
      <c r="J641" s="12">
        <f>'[1]9.ведомства'!K807</f>
        <v>4207700</v>
      </c>
      <c r="K641" s="12">
        <f>'[1]9.ведомства'!L807</f>
        <v>0</v>
      </c>
    </row>
    <row r="642" spans="1:11" ht="38.25" x14ac:dyDescent="0.25">
      <c r="A642" s="25" t="s">
        <v>171</v>
      </c>
      <c r="B642" s="10" t="s">
        <v>236</v>
      </c>
      <c r="C642" s="10" t="s">
        <v>13</v>
      </c>
      <c r="D642" s="10" t="s">
        <v>606</v>
      </c>
      <c r="E642" s="11"/>
      <c r="F642" s="12">
        <f>F643</f>
        <v>2483685.04</v>
      </c>
      <c r="G642" s="12">
        <f t="shared" ref="G642:K642" si="304">G643</f>
        <v>0</v>
      </c>
      <c r="H642" s="12">
        <f t="shared" si="304"/>
        <v>0</v>
      </c>
      <c r="I642" s="12">
        <f t="shared" si="304"/>
        <v>0</v>
      </c>
      <c r="J642" s="12">
        <f t="shared" si="304"/>
        <v>2483685.04</v>
      </c>
      <c r="K642" s="12">
        <f t="shared" si="304"/>
        <v>0</v>
      </c>
    </row>
    <row r="643" spans="1:11" ht="38.25" x14ac:dyDescent="0.25">
      <c r="A643" s="14" t="s">
        <v>106</v>
      </c>
      <c r="B643" s="10" t="s">
        <v>236</v>
      </c>
      <c r="C643" s="10" t="s">
        <v>13</v>
      </c>
      <c r="D643" s="10" t="s">
        <v>606</v>
      </c>
      <c r="E643" s="11">
        <v>600</v>
      </c>
      <c r="F643" s="12">
        <f>'[1]9.ведомства'!G809</f>
        <v>2483685.04</v>
      </c>
      <c r="G643" s="12">
        <f>'[1]9.ведомства'!H809</f>
        <v>0</v>
      </c>
      <c r="H643" s="12">
        <f>'[1]9.ведомства'!I809</f>
        <v>0</v>
      </c>
      <c r="I643" s="12">
        <f>'[1]9.ведомства'!J809</f>
        <v>0</v>
      </c>
      <c r="J643" s="12">
        <f>'[1]9.ведомства'!K809</f>
        <v>2483685.04</v>
      </c>
      <c r="K643" s="12">
        <f>'[1]9.ведомства'!L809</f>
        <v>0</v>
      </c>
    </row>
    <row r="644" spans="1:11" ht="25.5" x14ac:dyDescent="0.25">
      <c r="A644" s="14" t="s">
        <v>607</v>
      </c>
      <c r="B644" s="10" t="s">
        <v>236</v>
      </c>
      <c r="C644" s="10" t="s">
        <v>13</v>
      </c>
      <c r="D644" s="10" t="s">
        <v>608</v>
      </c>
      <c r="E644" s="10"/>
      <c r="F644" s="12">
        <f t="shared" ref="F644:K644" si="305">F645</f>
        <v>586042.51</v>
      </c>
      <c r="G644" s="12">
        <f t="shared" si="305"/>
        <v>36042.51</v>
      </c>
      <c r="H644" s="12">
        <f t="shared" si="305"/>
        <v>0</v>
      </c>
      <c r="I644" s="12">
        <f t="shared" si="305"/>
        <v>0</v>
      </c>
      <c r="J644" s="12">
        <f t="shared" si="305"/>
        <v>586042.51</v>
      </c>
      <c r="K644" s="12">
        <f t="shared" si="305"/>
        <v>36042.51</v>
      </c>
    </row>
    <row r="645" spans="1:11" ht="38.25" x14ac:dyDescent="0.25">
      <c r="A645" s="14" t="s">
        <v>106</v>
      </c>
      <c r="B645" s="10" t="s">
        <v>236</v>
      </c>
      <c r="C645" s="10" t="s">
        <v>13</v>
      </c>
      <c r="D645" s="10" t="s">
        <v>608</v>
      </c>
      <c r="E645" s="10" t="s">
        <v>284</v>
      </c>
      <c r="F645" s="12">
        <f>'[1]9.ведомства'!G811</f>
        <v>586042.51</v>
      </c>
      <c r="G645" s="12">
        <f>'[1]9.ведомства'!H811</f>
        <v>36042.51</v>
      </c>
      <c r="H645" s="12">
        <f>'[1]9.ведомства'!I811</f>
        <v>0</v>
      </c>
      <c r="I645" s="12">
        <f>'[1]9.ведомства'!J811</f>
        <v>0</v>
      </c>
      <c r="J645" s="12">
        <f>'[1]9.ведомства'!K811</f>
        <v>586042.51</v>
      </c>
      <c r="K645" s="12">
        <f>'[1]9.ведомства'!L811</f>
        <v>36042.51</v>
      </c>
    </row>
    <row r="646" spans="1:11" ht="51" x14ac:dyDescent="0.25">
      <c r="A646" s="14" t="s">
        <v>178</v>
      </c>
      <c r="B646" s="10" t="s">
        <v>236</v>
      </c>
      <c r="C646" s="10" t="s">
        <v>13</v>
      </c>
      <c r="D646" s="10" t="s">
        <v>609</v>
      </c>
      <c r="E646" s="10"/>
      <c r="F646" s="12">
        <f t="shared" ref="F646:K646" si="306">F647</f>
        <v>199157.64</v>
      </c>
      <c r="G646" s="12">
        <f t="shared" si="306"/>
        <v>0</v>
      </c>
      <c r="H646" s="12">
        <f t="shared" si="306"/>
        <v>0</v>
      </c>
      <c r="I646" s="12">
        <f t="shared" si="306"/>
        <v>0</v>
      </c>
      <c r="J646" s="12">
        <f t="shared" si="306"/>
        <v>199157.64</v>
      </c>
      <c r="K646" s="12">
        <f t="shared" si="306"/>
        <v>0</v>
      </c>
    </row>
    <row r="647" spans="1:11" ht="38.25" x14ac:dyDescent="0.25">
      <c r="A647" s="14" t="s">
        <v>106</v>
      </c>
      <c r="B647" s="10" t="s">
        <v>236</v>
      </c>
      <c r="C647" s="10" t="s">
        <v>13</v>
      </c>
      <c r="D647" s="10" t="s">
        <v>609</v>
      </c>
      <c r="E647" s="10" t="s">
        <v>284</v>
      </c>
      <c r="F647" s="12">
        <f>'[1]9.ведомства'!G815</f>
        <v>199157.64</v>
      </c>
      <c r="G647" s="12">
        <f>'[1]9.ведомства'!H815</f>
        <v>0</v>
      </c>
      <c r="H647" s="12">
        <f>'[1]9.ведомства'!I815</f>
        <v>0</v>
      </c>
      <c r="I647" s="12">
        <f>'[1]9.ведомства'!J815</f>
        <v>0</v>
      </c>
      <c r="J647" s="12">
        <f>'[1]9.ведомства'!K815</f>
        <v>199157.64</v>
      </c>
      <c r="K647" s="12">
        <f>'[1]9.ведомства'!L815</f>
        <v>0</v>
      </c>
    </row>
    <row r="648" spans="1:11" ht="38.25" x14ac:dyDescent="0.25">
      <c r="A648" s="14" t="s">
        <v>610</v>
      </c>
      <c r="B648" s="10" t="s">
        <v>236</v>
      </c>
      <c r="C648" s="10" t="s">
        <v>13</v>
      </c>
      <c r="D648" s="10" t="s">
        <v>611</v>
      </c>
      <c r="E648" s="10"/>
      <c r="F648" s="12">
        <f t="shared" ref="F648:K648" si="307">F649+F666</f>
        <v>102393758</v>
      </c>
      <c r="G648" s="12">
        <f t="shared" si="307"/>
        <v>620730</v>
      </c>
      <c r="H648" s="12">
        <f t="shared" si="307"/>
        <v>0</v>
      </c>
      <c r="I648" s="12">
        <f t="shared" si="307"/>
        <v>0</v>
      </c>
      <c r="J648" s="12">
        <f t="shared" si="307"/>
        <v>102393758</v>
      </c>
      <c r="K648" s="12">
        <f t="shared" si="307"/>
        <v>620730</v>
      </c>
    </row>
    <row r="649" spans="1:11" ht="51" x14ac:dyDescent="0.25">
      <c r="A649" s="14" t="s">
        <v>612</v>
      </c>
      <c r="B649" s="10" t="s">
        <v>236</v>
      </c>
      <c r="C649" s="10" t="s">
        <v>13</v>
      </c>
      <c r="D649" s="10" t="s">
        <v>613</v>
      </c>
      <c r="E649" s="10"/>
      <c r="F649" s="12">
        <f>F650+F652+F654+F664+F662+F656+F658+F660</f>
        <v>94393758</v>
      </c>
      <c r="G649" s="12">
        <f t="shared" ref="G649:K649" si="308">G650+G652+G654+G664+G662+G656+G658+G660</f>
        <v>620730</v>
      </c>
      <c r="H649" s="12">
        <f t="shared" si="308"/>
        <v>0</v>
      </c>
      <c r="I649" s="12">
        <f t="shared" si="308"/>
        <v>0</v>
      </c>
      <c r="J649" s="12">
        <f t="shared" si="308"/>
        <v>94393758</v>
      </c>
      <c r="K649" s="12">
        <f t="shared" si="308"/>
        <v>620730</v>
      </c>
    </row>
    <row r="650" spans="1:11" ht="63.75" x14ac:dyDescent="0.25">
      <c r="A650" s="14" t="s">
        <v>27</v>
      </c>
      <c r="B650" s="10" t="s">
        <v>236</v>
      </c>
      <c r="C650" s="10" t="s">
        <v>13</v>
      </c>
      <c r="D650" s="10" t="s">
        <v>614</v>
      </c>
      <c r="E650" s="10"/>
      <c r="F650" s="12">
        <f t="shared" ref="F650:K650" si="309">F651</f>
        <v>1170000</v>
      </c>
      <c r="G650" s="12">
        <f t="shared" si="309"/>
        <v>0</v>
      </c>
      <c r="H650" s="12">
        <f t="shared" si="309"/>
        <v>0</v>
      </c>
      <c r="I650" s="12">
        <f t="shared" si="309"/>
        <v>0</v>
      </c>
      <c r="J650" s="12">
        <f t="shared" si="309"/>
        <v>1170000</v>
      </c>
      <c r="K650" s="12">
        <f t="shared" si="309"/>
        <v>0</v>
      </c>
    </row>
    <row r="651" spans="1:11" ht="38.25" x14ac:dyDescent="0.25">
      <c r="A651" s="14" t="s">
        <v>106</v>
      </c>
      <c r="B651" s="10" t="s">
        <v>236</v>
      </c>
      <c r="C651" s="10" t="s">
        <v>13</v>
      </c>
      <c r="D651" s="10" t="s">
        <v>614</v>
      </c>
      <c r="E651" s="10" t="s">
        <v>284</v>
      </c>
      <c r="F651" s="12">
        <f>'[1]9.ведомства'!G826</f>
        <v>1170000</v>
      </c>
      <c r="G651" s="12">
        <f>'[1]9.ведомства'!H826</f>
        <v>0</v>
      </c>
      <c r="H651" s="12">
        <f>'[1]9.ведомства'!I826</f>
        <v>0</v>
      </c>
      <c r="I651" s="12">
        <f>'[1]9.ведомства'!J826</f>
        <v>0</v>
      </c>
      <c r="J651" s="12">
        <f>'[1]9.ведомства'!K826</f>
        <v>1170000</v>
      </c>
      <c r="K651" s="12">
        <f>'[1]9.ведомства'!L826</f>
        <v>0</v>
      </c>
    </row>
    <row r="652" spans="1:11" ht="63.75" x14ac:dyDescent="0.25">
      <c r="A652" s="14" t="s">
        <v>164</v>
      </c>
      <c r="B652" s="10" t="s">
        <v>236</v>
      </c>
      <c r="C652" s="10" t="s">
        <v>13</v>
      </c>
      <c r="D652" s="10" t="s">
        <v>615</v>
      </c>
      <c r="E652" s="10"/>
      <c r="F652" s="12">
        <f t="shared" ref="F652:K652" si="310">F653</f>
        <v>620730</v>
      </c>
      <c r="G652" s="12">
        <f t="shared" si="310"/>
        <v>620730</v>
      </c>
      <c r="H652" s="12">
        <f t="shared" si="310"/>
        <v>0</v>
      </c>
      <c r="I652" s="12">
        <f t="shared" si="310"/>
        <v>0</v>
      </c>
      <c r="J652" s="12">
        <f t="shared" si="310"/>
        <v>620730</v>
      </c>
      <c r="K652" s="12">
        <f t="shared" si="310"/>
        <v>620730</v>
      </c>
    </row>
    <row r="653" spans="1:11" ht="38.25" x14ac:dyDescent="0.25">
      <c r="A653" s="14" t="s">
        <v>106</v>
      </c>
      <c r="B653" s="10" t="s">
        <v>236</v>
      </c>
      <c r="C653" s="10" t="s">
        <v>13</v>
      </c>
      <c r="D653" s="10" t="s">
        <v>615</v>
      </c>
      <c r="E653" s="10" t="s">
        <v>284</v>
      </c>
      <c r="F653" s="12">
        <f>'[1]9.ведомства'!G828</f>
        <v>620730</v>
      </c>
      <c r="G653" s="12">
        <f>'[1]9.ведомства'!H828</f>
        <v>620730</v>
      </c>
      <c r="H653" s="12">
        <f>'[1]9.ведомства'!I828</f>
        <v>0</v>
      </c>
      <c r="I653" s="12">
        <f>'[1]9.ведомства'!J828</f>
        <v>0</v>
      </c>
      <c r="J653" s="12">
        <f>'[1]9.ведомства'!K828</f>
        <v>620730</v>
      </c>
      <c r="K653" s="12">
        <f>'[1]9.ведомства'!L828</f>
        <v>620730</v>
      </c>
    </row>
    <row r="654" spans="1:11" ht="38.25" x14ac:dyDescent="0.25">
      <c r="A654" s="25" t="s">
        <v>165</v>
      </c>
      <c r="B654" s="10" t="s">
        <v>236</v>
      </c>
      <c r="C654" s="10" t="s">
        <v>13</v>
      </c>
      <c r="D654" s="10" t="s">
        <v>616</v>
      </c>
      <c r="E654" s="11"/>
      <c r="F654" s="12">
        <f t="shared" ref="F654:K654" si="311">F655</f>
        <v>67692996.599999994</v>
      </c>
      <c r="G654" s="12">
        <f t="shared" si="311"/>
        <v>0</v>
      </c>
      <c r="H654" s="12">
        <f t="shared" si="311"/>
        <v>0</v>
      </c>
      <c r="I654" s="12">
        <f t="shared" si="311"/>
        <v>0</v>
      </c>
      <c r="J654" s="12">
        <f t="shared" si="311"/>
        <v>67692996.599999994</v>
      </c>
      <c r="K654" s="12">
        <f t="shared" si="311"/>
        <v>0</v>
      </c>
    </row>
    <row r="655" spans="1:11" ht="38.25" x14ac:dyDescent="0.25">
      <c r="A655" s="14" t="s">
        <v>106</v>
      </c>
      <c r="B655" s="10" t="s">
        <v>236</v>
      </c>
      <c r="C655" s="10" t="s">
        <v>13</v>
      </c>
      <c r="D655" s="10" t="s">
        <v>616</v>
      </c>
      <c r="E655" s="11">
        <v>600</v>
      </c>
      <c r="F655" s="12">
        <f>'[1]9.ведомства'!G830</f>
        <v>67692996.599999994</v>
      </c>
      <c r="G655" s="12">
        <f>'[1]9.ведомства'!H830</f>
        <v>0</v>
      </c>
      <c r="H655" s="12">
        <f>'[1]9.ведомства'!I830</f>
        <v>0</v>
      </c>
      <c r="I655" s="12">
        <f>'[1]9.ведомства'!J830</f>
        <v>0</v>
      </c>
      <c r="J655" s="12">
        <f>'[1]9.ведомства'!K830</f>
        <v>67692996.599999994</v>
      </c>
      <c r="K655" s="12">
        <f>'[1]9.ведомства'!L830</f>
        <v>0</v>
      </c>
    </row>
    <row r="656" spans="1:11" ht="38.25" x14ac:dyDescent="0.25">
      <c r="A656" s="25" t="s">
        <v>167</v>
      </c>
      <c r="B656" s="10" t="s">
        <v>236</v>
      </c>
      <c r="C656" s="10" t="s">
        <v>13</v>
      </c>
      <c r="D656" s="10" t="s">
        <v>617</v>
      </c>
      <c r="E656" s="11"/>
      <c r="F656" s="12">
        <f>F657</f>
        <v>7626600</v>
      </c>
      <c r="G656" s="12">
        <f t="shared" ref="G656:K656" si="312">G657</f>
        <v>0</v>
      </c>
      <c r="H656" s="12">
        <f t="shared" si="312"/>
        <v>0</v>
      </c>
      <c r="I656" s="12">
        <f t="shared" si="312"/>
        <v>0</v>
      </c>
      <c r="J656" s="12">
        <f t="shared" si="312"/>
        <v>7626600</v>
      </c>
      <c r="K656" s="12">
        <f t="shared" si="312"/>
        <v>0</v>
      </c>
    </row>
    <row r="657" spans="1:11" ht="38.25" x14ac:dyDescent="0.25">
      <c r="A657" s="14" t="s">
        <v>106</v>
      </c>
      <c r="B657" s="10" t="s">
        <v>236</v>
      </c>
      <c r="C657" s="10" t="s">
        <v>13</v>
      </c>
      <c r="D657" s="10" t="s">
        <v>617</v>
      </c>
      <c r="E657" s="11">
        <v>600</v>
      </c>
      <c r="F657" s="12">
        <f>'[1]9.ведомства'!G832</f>
        <v>7626600</v>
      </c>
      <c r="G657" s="12">
        <f>'[1]9.ведомства'!H832</f>
        <v>0</v>
      </c>
      <c r="H657" s="12">
        <f>'[1]9.ведомства'!I832</f>
        <v>0</v>
      </c>
      <c r="I657" s="12">
        <f>'[1]9.ведомства'!J832</f>
        <v>0</v>
      </c>
      <c r="J657" s="12">
        <f>'[1]9.ведомства'!K832</f>
        <v>7626600</v>
      </c>
      <c r="K657" s="12">
        <f>'[1]9.ведомства'!L832</f>
        <v>0</v>
      </c>
    </row>
    <row r="658" spans="1:11" ht="38.25" x14ac:dyDescent="0.25">
      <c r="A658" s="25" t="s">
        <v>169</v>
      </c>
      <c r="B658" s="10" t="s">
        <v>236</v>
      </c>
      <c r="C658" s="10" t="s">
        <v>13</v>
      </c>
      <c r="D658" s="10" t="s">
        <v>618</v>
      </c>
      <c r="E658" s="11"/>
      <c r="F658" s="12">
        <f>F659</f>
        <v>6714300</v>
      </c>
      <c r="G658" s="12">
        <f t="shared" ref="G658:K658" si="313">G659</f>
        <v>0</v>
      </c>
      <c r="H658" s="12">
        <f t="shared" si="313"/>
        <v>0</v>
      </c>
      <c r="I658" s="12">
        <f t="shared" si="313"/>
        <v>0</v>
      </c>
      <c r="J658" s="12">
        <f t="shared" si="313"/>
        <v>6714300</v>
      </c>
      <c r="K658" s="12">
        <f t="shared" si="313"/>
        <v>0</v>
      </c>
    </row>
    <row r="659" spans="1:11" ht="38.25" x14ac:dyDescent="0.25">
      <c r="A659" s="14" t="s">
        <v>106</v>
      </c>
      <c r="B659" s="10" t="s">
        <v>236</v>
      </c>
      <c r="C659" s="10" t="s">
        <v>13</v>
      </c>
      <c r="D659" s="10" t="s">
        <v>618</v>
      </c>
      <c r="E659" s="11">
        <v>600</v>
      </c>
      <c r="F659" s="12">
        <f>'[1]9.ведомства'!G834</f>
        <v>6714300</v>
      </c>
      <c r="G659" s="12">
        <f>'[1]9.ведомства'!H834</f>
        <v>0</v>
      </c>
      <c r="H659" s="12">
        <f>'[1]9.ведомства'!I834</f>
        <v>0</v>
      </c>
      <c r="I659" s="12">
        <f>'[1]9.ведомства'!J834</f>
        <v>0</v>
      </c>
      <c r="J659" s="12">
        <f>'[1]9.ведомства'!K834</f>
        <v>6714300</v>
      </c>
      <c r="K659" s="12">
        <f>'[1]9.ведомства'!L834</f>
        <v>0</v>
      </c>
    </row>
    <row r="660" spans="1:11" ht="38.25" x14ac:dyDescent="0.25">
      <c r="A660" s="25" t="s">
        <v>171</v>
      </c>
      <c r="B660" s="10" t="s">
        <v>236</v>
      </c>
      <c r="C660" s="10" t="s">
        <v>13</v>
      </c>
      <c r="D660" s="10" t="s">
        <v>619</v>
      </c>
      <c r="E660" s="11"/>
      <c r="F660" s="12">
        <f>F661</f>
        <v>8471403</v>
      </c>
      <c r="G660" s="12">
        <f t="shared" ref="G660:K660" si="314">G661</f>
        <v>0</v>
      </c>
      <c r="H660" s="12">
        <f t="shared" si="314"/>
        <v>0</v>
      </c>
      <c r="I660" s="12">
        <f t="shared" si="314"/>
        <v>0</v>
      </c>
      <c r="J660" s="12">
        <f t="shared" si="314"/>
        <v>8471403</v>
      </c>
      <c r="K660" s="12">
        <f t="shared" si="314"/>
        <v>0</v>
      </c>
    </row>
    <row r="661" spans="1:11" ht="38.25" x14ac:dyDescent="0.25">
      <c r="A661" s="14" t="s">
        <v>106</v>
      </c>
      <c r="B661" s="10" t="s">
        <v>236</v>
      </c>
      <c r="C661" s="10" t="s">
        <v>13</v>
      </c>
      <c r="D661" s="10" t="s">
        <v>619</v>
      </c>
      <c r="E661" s="11">
        <v>600</v>
      </c>
      <c r="F661" s="12">
        <f>'[1]9.ведомства'!G836</f>
        <v>8471403</v>
      </c>
      <c r="G661" s="12">
        <f>'[1]9.ведомства'!H836</f>
        <v>0</v>
      </c>
      <c r="H661" s="12">
        <f>'[1]9.ведомства'!I836</f>
        <v>0</v>
      </c>
      <c r="I661" s="12">
        <f>'[1]9.ведомства'!J836</f>
        <v>0</v>
      </c>
      <c r="J661" s="12">
        <f>'[1]9.ведомства'!K836</f>
        <v>8471403</v>
      </c>
      <c r="K661" s="12">
        <f>'[1]9.ведомства'!L836</f>
        <v>0</v>
      </c>
    </row>
    <row r="662" spans="1:11" ht="25.5" x14ac:dyDescent="0.25">
      <c r="A662" s="14" t="s">
        <v>620</v>
      </c>
      <c r="B662" s="10" t="s">
        <v>236</v>
      </c>
      <c r="C662" s="10" t="s">
        <v>13</v>
      </c>
      <c r="D662" s="10" t="s">
        <v>621</v>
      </c>
      <c r="E662" s="10"/>
      <c r="F662" s="12">
        <f t="shared" ref="F662:K662" si="315">F663</f>
        <v>1744000</v>
      </c>
      <c r="G662" s="12">
        <f t="shared" si="315"/>
        <v>0</v>
      </c>
      <c r="H662" s="12">
        <f t="shared" si="315"/>
        <v>0</v>
      </c>
      <c r="I662" s="12">
        <f t="shared" si="315"/>
        <v>0</v>
      </c>
      <c r="J662" s="12">
        <f t="shared" si="315"/>
        <v>1744000</v>
      </c>
      <c r="K662" s="12">
        <f t="shared" si="315"/>
        <v>0</v>
      </c>
    </row>
    <row r="663" spans="1:11" ht="38.25" x14ac:dyDescent="0.25">
      <c r="A663" s="14" t="s">
        <v>106</v>
      </c>
      <c r="B663" s="10" t="s">
        <v>236</v>
      </c>
      <c r="C663" s="10" t="s">
        <v>13</v>
      </c>
      <c r="D663" s="10" t="s">
        <v>621</v>
      </c>
      <c r="E663" s="10" t="s">
        <v>284</v>
      </c>
      <c r="F663" s="12">
        <f>'[1]9.ведомства'!G838</f>
        <v>1744000</v>
      </c>
      <c r="G663" s="12">
        <f>'[1]9.ведомства'!H838</f>
        <v>0</v>
      </c>
      <c r="H663" s="12">
        <f>'[1]9.ведомства'!I838</f>
        <v>0</v>
      </c>
      <c r="I663" s="12">
        <f>'[1]9.ведомства'!J838</f>
        <v>0</v>
      </c>
      <c r="J663" s="12">
        <f>'[1]9.ведомства'!K838</f>
        <v>1744000</v>
      </c>
      <c r="K663" s="12">
        <f>'[1]9.ведомства'!L838</f>
        <v>0</v>
      </c>
    </row>
    <row r="664" spans="1:11" ht="51" x14ac:dyDescent="0.25">
      <c r="A664" s="14" t="s">
        <v>178</v>
      </c>
      <c r="B664" s="10" t="s">
        <v>236</v>
      </c>
      <c r="C664" s="10" t="s">
        <v>13</v>
      </c>
      <c r="D664" s="10" t="s">
        <v>622</v>
      </c>
      <c r="E664" s="10"/>
      <c r="F664" s="12">
        <f t="shared" ref="F664:K664" si="316">F665</f>
        <v>353728.4</v>
      </c>
      <c r="G664" s="12">
        <f t="shared" si="316"/>
        <v>0</v>
      </c>
      <c r="H664" s="12">
        <f t="shared" si="316"/>
        <v>0</v>
      </c>
      <c r="I664" s="12">
        <f t="shared" si="316"/>
        <v>0</v>
      </c>
      <c r="J664" s="12">
        <f t="shared" si="316"/>
        <v>353728.4</v>
      </c>
      <c r="K664" s="12">
        <f t="shared" si="316"/>
        <v>0</v>
      </c>
    </row>
    <row r="665" spans="1:11" ht="38.25" x14ac:dyDescent="0.25">
      <c r="A665" s="14" t="s">
        <v>106</v>
      </c>
      <c r="B665" s="10" t="s">
        <v>236</v>
      </c>
      <c r="C665" s="10" t="s">
        <v>13</v>
      </c>
      <c r="D665" s="10" t="s">
        <v>622</v>
      </c>
      <c r="E665" s="10" t="s">
        <v>284</v>
      </c>
      <c r="F665" s="12">
        <f>'[1]9.ведомства'!G840</f>
        <v>353728.4</v>
      </c>
      <c r="G665" s="12">
        <f>'[1]9.ведомства'!H840</f>
        <v>0</v>
      </c>
      <c r="H665" s="12">
        <f>'[1]9.ведомства'!I840</f>
        <v>0</v>
      </c>
      <c r="I665" s="12">
        <f>'[1]9.ведомства'!J840</f>
        <v>0</v>
      </c>
      <c r="J665" s="12">
        <f>'[1]9.ведомства'!K840</f>
        <v>353728.4</v>
      </c>
      <c r="K665" s="12">
        <f>'[1]9.ведомства'!L840</f>
        <v>0</v>
      </c>
    </row>
    <row r="666" spans="1:11" ht="51" x14ac:dyDescent="0.25">
      <c r="A666" s="14" t="s">
        <v>623</v>
      </c>
      <c r="B666" s="10" t="s">
        <v>236</v>
      </c>
      <c r="C666" s="10" t="s">
        <v>13</v>
      </c>
      <c r="D666" s="10" t="s">
        <v>624</v>
      </c>
      <c r="E666" s="10"/>
      <c r="F666" s="12">
        <f>+F667</f>
        <v>8000000</v>
      </c>
      <c r="G666" s="12">
        <f t="shared" ref="G666:K666" si="317">+G667</f>
        <v>0</v>
      </c>
      <c r="H666" s="12">
        <f t="shared" si="317"/>
        <v>0</v>
      </c>
      <c r="I666" s="12">
        <f t="shared" si="317"/>
        <v>0</v>
      </c>
      <c r="J666" s="12">
        <f t="shared" si="317"/>
        <v>8000000</v>
      </c>
      <c r="K666" s="12">
        <f t="shared" si="317"/>
        <v>0</v>
      </c>
    </row>
    <row r="667" spans="1:11" ht="25.5" x14ac:dyDescent="0.25">
      <c r="A667" s="14" t="s">
        <v>175</v>
      </c>
      <c r="B667" s="10" t="s">
        <v>236</v>
      </c>
      <c r="C667" s="10" t="s">
        <v>13</v>
      </c>
      <c r="D667" s="10" t="s">
        <v>625</v>
      </c>
      <c r="E667" s="10"/>
      <c r="F667" s="12">
        <f t="shared" ref="F667:K667" si="318">F668</f>
        <v>8000000</v>
      </c>
      <c r="G667" s="12">
        <f t="shared" si="318"/>
        <v>0</v>
      </c>
      <c r="H667" s="12">
        <f t="shared" si="318"/>
        <v>0</v>
      </c>
      <c r="I667" s="12">
        <f t="shared" si="318"/>
        <v>0</v>
      </c>
      <c r="J667" s="12">
        <f t="shared" si="318"/>
        <v>8000000</v>
      </c>
      <c r="K667" s="12">
        <f t="shared" si="318"/>
        <v>0</v>
      </c>
    </row>
    <row r="668" spans="1:11" ht="38.25" x14ac:dyDescent="0.25">
      <c r="A668" s="14" t="s">
        <v>106</v>
      </c>
      <c r="B668" s="10" t="s">
        <v>236</v>
      </c>
      <c r="C668" s="10" t="s">
        <v>13</v>
      </c>
      <c r="D668" s="10" t="s">
        <v>625</v>
      </c>
      <c r="E668" s="10" t="s">
        <v>284</v>
      </c>
      <c r="F668" s="12">
        <f>'[1]9.ведомства'!G845</f>
        <v>8000000</v>
      </c>
      <c r="G668" s="12">
        <f>'[1]9.ведомства'!H845</f>
        <v>0</v>
      </c>
      <c r="H668" s="12">
        <f>'[1]9.ведомства'!I845</f>
        <v>0</v>
      </c>
      <c r="I668" s="12">
        <f>'[1]9.ведомства'!J845</f>
        <v>0</v>
      </c>
      <c r="J668" s="12">
        <f>'[1]9.ведомства'!K845</f>
        <v>8000000</v>
      </c>
      <c r="K668" s="12">
        <f>'[1]9.ведомства'!L845</f>
        <v>0</v>
      </c>
    </row>
    <row r="669" spans="1:11" ht="25.5" x14ac:dyDescent="0.25">
      <c r="A669" s="14" t="s">
        <v>626</v>
      </c>
      <c r="B669" s="10" t="s">
        <v>236</v>
      </c>
      <c r="C669" s="10" t="s">
        <v>13</v>
      </c>
      <c r="D669" s="10" t="s">
        <v>627</v>
      </c>
      <c r="E669" s="10"/>
      <c r="F669" s="12">
        <f>F670</f>
        <v>16869560</v>
      </c>
      <c r="G669" s="12">
        <f t="shared" ref="G669:K669" si="319">G670</f>
        <v>0</v>
      </c>
      <c r="H669" s="12">
        <f t="shared" si="319"/>
        <v>0</v>
      </c>
      <c r="I669" s="12">
        <f t="shared" si="319"/>
        <v>0</v>
      </c>
      <c r="J669" s="12">
        <f t="shared" si="319"/>
        <v>16869560</v>
      </c>
      <c r="K669" s="12">
        <f t="shared" si="319"/>
        <v>0</v>
      </c>
    </row>
    <row r="670" spans="1:11" ht="51" x14ac:dyDescent="0.25">
      <c r="A670" s="14" t="s">
        <v>628</v>
      </c>
      <c r="B670" s="10" t="s">
        <v>236</v>
      </c>
      <c r="C670" s="10" t="s">
        <v>13</v>
      </c>
      <c r="D670" s="10" t="s">
        <v>629</v>
      </c>
      <c r="E670" s="10"/>
      <c r="F670" s="12">
        <f>F671+F673+F675+F677+F679</f>
        <v>16869560</v>
      </c>
      <c r="G670" s="12">
        <f t="shared" ref="G670:K670" si="320">G671+G673+G675+G677+G679</f>
        <v>0</v>
      </c>
      <c r="H670" s="12">
        <f t="shared" si="320"/>
        <v>0</v>
      </c>
      <c r="I670" s="12">
        <f t="shared" si="320"/>
        <v>0</v>
      </c>
      <c r="J670" s="12">
        <f t="shared" si="320"/>
        <v>16869560</v>
      </c>
      <c r="K670" s="12">
        <f t="shared" si="320"/>
        <v>0</v>
      </c>
    </row>
    <row r="671" spans="1:11" ht="63.75" x14ac:dyDescent="0.25">
      <c r="A671" s="14" t="s">
        <v>27</v>
      </c>
      <c r="B671" s="10" t="s">
        <v>236</v>
      </c>
      <c r="C671" s="10" t="s">
        <v>13</v>
      </c>
      <c r="D671" s="10" t="s">
        <v>630</v>
      </c>
      <c r="E671" s="10"/>
      <c r="F671" s="12">
        <f t="shared" ref="F671:K671" si="321">F672</f>
        <v>250000</v>
      </c>
      <c r="G671" s="12">
        <f t="shared" si="321"/>
        <v>0</v>
      </c>
      <c r="H671" s="12">
        <f t="shared" si="321"/>
        <v>0</v>
      </c>
      <c r="I671" s="12">
        <f t="shared" si="321"/>
        <v>0</v>
      </c>
      <c r="J671" s="12">
        <f t="shared" si="321"/>
        <v>250000</v>
      </c>
      <c r="K671" s="12">
        <f t="shared" si="321"/>
        <v>0</v>
      </c>
    </row>
    <row r="672" spans="1:11" ht="38.25" x14ac:dyDescent="0.25">
      <c r="A672" s="14" t="s">
        <v>106</v>
      </c>
      <c r="B672" s="10" t="s">
        <v>236</v>
      </c>
      <c r="C672" s="10" t="s">
        <v>13</v>
      </c>
      <c r="D672" s="10" t="s">
        <v>630</v>
      </c>
      <c r="E672" s="10" t="s">
        <v>284</v>
      </c>
      <c r="F672" s="12">
        <f>'[1]9.ведомства'!G849</f>
        <v>250000</v>
      </c>
      <c r="G672" s="12">
        <f>'[1]9.ведомства'!H849</f>
        <v>0</v>
      </c>
      <c r="H672" s="12">
        <f>'[1]9.ведомства'!I849</f>
        <v>0</v>
      </c>
      <c r="I672" s="12">
        <f>'[1]9.ведомства'!J849</f>
        <v>0</v>
      </c>
      <c r="J672" s="12">
        <f>'[1]9.ведомства'!K849</f>
        <v>250000</v>
      </c>
      <c r="K672" s="12">
        <f>'[1]9.ведомства'!L849</f>
        <v>0</v>
      </c>
    </row>
    <row r="673" spans="1:11" ht="38.25" x14ac:dyDescent="0.25">
      <c r="A673" s="25" t="s">
        <v>165</v>
      </c>
      <c r="B673" s="10" t="s">
        <v>236</v>
      </c>
      <c r="C673" s="10" t="s">
        <v>13</v>
      </c>
      <c r="D673" s="10" t="s">
        <v>631</v>
      </c>
      <c r="E673" s="11"/>
      <c r="F673" s="12">
        <f t="shared" ref="F673:K673" si="322">F674</f>
        <v>13026360</v>
      </c>
      <c r="G673" s="12">
        <f t="shared" si="322"/>
        <v>0</v>
      </c>
      <c r="H673" s="12">
        <f t="shared" si="322"/>
        <v>0</v>
      </c>
      <c r="I673" s="12">
        <f t="shared" si="322"/>
        <v>0</v>
      </c>
      <c r="J673" s="12">
        <f t="shared" si="322"/>
        <v>13026360</v>
      </c>
      <c r="K673" s="12">
        <f t="shared" si="322"/>
        <v>0</v>
      </c>
    </row>
    <row r="674" spans="1:11" ht="38.25" x14ac:dyDescent="0.25">
      <c r="A674" s="14" t="s">
        <v>106</v>
      </c>
      <c r="B674" s="10" t="s">
        <v>236</v>
      </c>
      <c r="C674" s="10" t="s">
        <v>13</v>
      </c>
      <c r="D674" s="10" t="s">
        <v>631</v>
      </c>
      <c r="E674" s="11">
        <v>600</v>
      </c>
      <c r="F674" s="12">
        <f>'[1]9.ведомства'!G851</f>
        <v>13026360</v>
      </c>
      <c r="G674" s="12">
        <f>'[1]9.ведомства'!H851</f>
        <v>0</v>
      </c>
      <c r="H674" s="12">
        <f>'[1]9.ведомства'!I851</f>
        <v>0</v>
      </c>
      <c r="I674" s="12">
        <f>'[1]9.ведомства'!J851</f>
        <v>0</v>
      </c>
      <c r="J674" s="12">
        <f>'[1]9.ведомства'!K851</f>
        <v>13026360</v>
      </c>
      <c r="K674" s="12">
        <f>'[1]9.ведомства'!L851</f>
        <v>0</v>
      </c>
    </row>
    <row r="675" spans="1:11" ht="38.25" x14ac:dyDescent="0.25">
      <c r="A675" s="25" t="s">
        <v>167</v>
      </c>
      <c r="B675" s="10" t="s">
        <v>236</v>
      </c>
      <c r="C675" s="10" t="s">
        <v>13</v>
      </c>
      <c r="D675" s="10" t="s">
        <v>632</v>
      </c>
      <c r="E675" s="11"/>
      <c r="F675" s="12">
        <f>F676</f>
        <v>1418400</v>
      </c>
      <c r="G675" s="12">
        <f t="shared" ref="G675:K675" si="323">G676</f>
        <v>0</v>
      </c>
      <c r="H675" s="12">
        <f t="shared" si="323"/>
        <v>0</v>
      </c>
      <c r="I675" s="12">
        <f t="shared" si="323"/>
        <v>0</v>
      </c>
      <c r="J675" s="12">
        <f t="shared" si="323"/>
        <v>1418400</v>
      </c>
      <c r="K675" s="12">
        <f t="shared" si="323"/>
        <v>0</v>
      </c>
    </row>
    <row r="676" spans="1:11" ht="38.25" x14ac:dyDescent="0.25">
      <c r="A676" s="14" t="s">
        <v>106</v>
      </c>
      <c r="B676" s="10" t="s">
        <v>236</v>
      </c>
      <c r="C676" s="10" t="s">
        <v>13</v>
      </c>
      <c r="D676" s="10" t="s">
        <v>632</v>
      </c>
      <c r="E676" s="11">
        <v>600</v>
      </c>
      <c r="F676" s="12">
        <f>'[1]9.ведомства'!G853</f>
        <v>1418400</v>
      </c>
      <c r="G676" s="12">
        <f>'[1]9.ведомства'!H853</f>
        <v>0</v>
      </c>
      <c r="H676" s="12">
        <f>'[1]9.ведомства'!I853</f>
        <v>0</v>
      </c>
      <c r="I676" s="12">
        <f>'[1]9.ведомства'!J853</f>
        <v>0</v>
      </c>
      <c r="J676" s="12">
        <f>'[1]9.ведомства'!K853</f>
        <v>1418400</v>
      </c>
      <c r="K676" s="12">
        <f>'[1]9.ведомства'!L853</f>
        <v>0</v>
      </c>
    </row>
    <row r="677" spans="1:11" ht="38.25" x14ac:dyDescent="0.25">
      <c r="A677" s="25" t="s">
        <v>169</v>
      </c>
      <c r="B677" s="10" t="s">
        <v>236</v>
      </c>
      <c r="C677" s="10" t="s">
        <v>13</v>
      </c>
      <c r="D677" s="10" t="s">
        <v>633</v>
      </c>
      <c r="E677" s="11"/>
      <c r="F677" s="12">
        <f>F678</f>
        <v>1316900</v>
      </c>
      <c r="G677" s="12">
        <f t="shared" ref="G677:K677" si="324">G678</f>
        <v>0</v>
      </c>
      <c r="H677" s="12">
        <f t="shared" si="324"/>
        <v>0</v>
      </c>
      <c r="I677" s="12">
        <f t="shared" si="324"/>
        <v>0</v>
      </c>
      <c r="J677" s="12">
        <f t="shared" si="324"/>
        <v>1316900</v>
      </c>
      <c r="K677" s="12">
        <f t="shared" si="324"/>
        <v>0</v>
      </c>
    </row>
    <row r="678" spans="1:11" ht="38.25" x14ac:dyDescent="0.25">
      <c r="A678" s="14" t="s">
        <v>106</v>
      </c>
      <c r="B678" s="10" t="s">
        <v>236</v>
      </c>
      <c r="C678" s="10" t="s">
        <v>13</v>
      </c>
      <c r="D678" s="10" t="s">
        <v>633</v>
      </c>
      <c r="E678" s="11">
        <v>600</v>
      </c>
      <c r="F678" s="12">
        <f>'[1]9.ведомства'!G855</f>
        <v>1316900</v>
      </c>
      <c r="G678" s="12">
        <f>'[1]9.ведомства'!H855</f>
        <v>0</v>
      </c>
      <c r="H678" s="12">
        <f>'[1]9.ведомства'!I855</f>
        <v>0</v>
      </c>
      <c r="I678" s="12">
        <f>'[1]9.ведомства'!J855</f>
        <v>0</v>
      </c>
      <c r="J678" s="12">
        <f>'[1]9.ведомства'!K855</f>
        <v>1316900</v>
      </c>
      <c r="K678" s="12">
        <f>'[1]9.ведомства'!L855</f>
        <v>0</v>
      </c>
    </row>
    <row r="679" spans="1:11" ht="38.25" x14ac:dyDescent="0.25">
      <c r="A679" s="25" t="s">
        <v>171</v>
      </c>
      <c r="B679" s="10" t="s">
        <v>236</v>
      </c>
      <c r="C679" s="10" t="s">
        <v>13</v>
      </c>
      <c r="D679" s="10" t="s">
        <v>634</v>
      </c>
      <c r="E679" s="11"/>
      <c r="F679" s="12">
        <f>F680</f>
        <v>857900</v>
      </c>
      <c r="G679" s="12">
        <f t="shared" ref="G679:K679" si="325">G680</f>
        <v>0</v>
      </c>
      <c r="H679" s="12">
        <f t="shared" si="325"/>
        <v>0</v>
      </c>
      <c r="I679" s="12">
        <f t="shared" si="325"/>
        <v>0</v>
      </c>
      <c r="J679" s="12">
        <f t="shared" si="325"/>
        <v>857900</v>
      </c>
      <c r="K679" s="12">
        <f t="shared" si="325"/>
        <v>0</v>
      </c>
    </row>
    <row r="680" spans="1:11" ht="38.25" x14ac:dyDescent="0.25">
      <c r="A680" s="14" t="s">
        <v>106</v>
      </c>
      <c r="B680" s="10" t="s">
        <v>236</v>
      </c>
      <c r="C680" s="10" t="s">
        <v>13</v>
      </c>
      <c r="D680" s="10" t="s">
        <v>634</v>
      </c>
      <c r="E680" s="11">
        <v>600</v>
      </c>
      <c r="F680" s="12">
        <f>'[1]9.ведомства'!G857</f>
        <v>857900</v>
      </c>
      <c r="G680" s="12">
        <f>'[1]9.ведомства'!H857</f>
        <v>0</v>
      </c>
      <c r="H680" s="12">
        <f>'[1]9.ведомства'!I857</f>
        <v>0</v>
      </c>
      <c r="I680" s="12">
        <f>'[1]9.ведомства'!J857</f>
        <v>0</v>
      </c>
      <c r="J680" s="12">
        <f>'[1]9.ведомства'!K857</f>
        <v>857900</v>
      </c>
      <c r="K680" s="12">
        <f>'[1]9.ведомства'!L857</f>
        <v>0</v>
      </c>
    </row>
    <row r="681" spans="1:11" ht="25.5" x14ac:dyDescent="0.25">
      <c r="A681" s="14" t="s">
        <v>635</v>
      </c>
      <c r="B681" s="10" t="s">
        <v>236</v>
      </c>
      <c r="C681" s="10" t="s">
        <v>55</v>
      </c>
      <c r="D681" s="10"/>
      <c r="E681" s="10"/>
      <c r="F681" s="12">
        <f>+F682</f>
        <v>43259904</v>
      </c>
      <c r="G681" s="12">
        <f t="shared" ref="G681:K681" si="326">+G682</f>
        <v>0</v>
      </c>
      <c r="H681" s="12">
        <f t="shared" si="326"/>
        <v>0</v>
      </c>
      <c r="I681" s="12">
        <f t="shared" si="326"/>
        <v>0</v>
      </c>
      <c r="J681" s="12">
        <f t="shared" si="326"/>
        <v>43259904</v>
      </c>
      <c r="K681" s="12">
        <f t="shared" si="326"/>
        <v>0</v>
      </c>
    </row>
    <row r="682" spans="1:11" ht="25.5" x14ac:dyDescent="0.25">
      <c r="A682" s="14" t="s">
        <v>587</v>
      </c>
      <c r="B682" s="10" t="s">
        <v>236</v>
      </c>
      <c r="C682" s="10" t="s">
        <v>55</v>
      </c>
      <c r="D682" s="10" t="s">
        <v>312</v>
      </c>
      <c r="E682" s="10"/>
      <c r="F682" s="12">
        <f t="shared" ref="F682:K682" si="327">F683+F691+F695+F687</f>
        <v>43259904</v>
      </c>
      <c r="G682" s="12">
        <f t="shared" si="327"/>
        <v>0</v>
      </c>
      <c r="H682" s="12">
        <f t="shared" si="327"/>
        <v>0</v>
      </c>
      <c r="I682" s="12">
        <f t="shared" si="327"/>
        <v>0</v>
      </c>
      <c r="J682" s="12">
        <f t="shared" si="327"/>
        <v>43259904</v>
      </c>
      <c r="K682" s="12">
        <f t="shared" si="327"/>
        <v>0</v>
      </c>
    </row>
    <row r="683" spans="1:11" ht="38.25" x14ac:dyDescent="0.25">
      <c r="A683" s="14" t="s">
        <v>636</v>
      </c>
      <c r="B683" s="10" t="s">
        <v>236</v>
      </c>
      <c r="C683" s="10" t="s">
        <v>55</v>
      </c>
      <c r="D683" s="10" t="s">
        <v>611</v>
      </c>
      <c r="E683" s="10"/>
      <c r="F683" s="12">
        <f>F684</f>
        <v>72000</v>
      </c>
      <c r="G683" s="12">
        <f t="shared" ref="G683:K684" si="328">G684</f>
        <v>0</v>
      </c>
      <c r="H683" s="12">
        <f t="shared" si="328"/>
        <v>0</v>
      </c>
      <c r="I683" s="12">
        <f t="shared" si="328"/>
        <v>0</v>
      </c>
      <c r="J683" s="12">
        <f t="shared" si="328"/>
        <v>72000</v>
      </c>
      <c r="K683" s="12">
        <f t="shared" si="328"/>
        <v>0</v>
      </c>
    </row>
    <row r="684" spans="1:11" ht="51" x14ac:dyDescent="0.25">
      <c r="A684" s="14" t="s">
        <v>612</v>
      </c>
      <c r="B684" s="10" t="s">
        <v>236</v>
      </c>
      <c r="C684" s="10" t="s">
        <v>55</v>
      </c>
      <c r="D684" s="10" t="s">
        <v>613</v>
      </c>
      <c r="E684" s="10"/>
      <c r="F684" s="12">
        <f>F685</f>
        <v>72000</v>
      </c>
      <c r="G684" s="12">
        <f t="shared" si="328"/>
        <v>0</v>
      </c>
      <c r="H684" s="12">
        <f t="shared" si="328"/>
        <v>0</v>
      </c>
      <c r="I684" s="12">
        <f t="shared" si="328"/>
        <v>0</v>
      </c>
      <c r="J684" s="12">
        <f t="shared" si="328"/>
        <v>72000</v>
      </c>
      <c r="K684" s="12">
        <f t="shared" si="328"/>
        <v>0</v>
      </c>
    </row>
    <row r="685" spans="1:11" ht="51" x14ac:dyDescent="0.25">
      <c r="A685" s="14" t="s">
        <v>551</v>
      </c>
      <c r="B685" s="10" t="s">
        <v>236</v>
      </c>
      <c r="C685" s="10" t="s">
        <v>55</v>
      </c>
      <c r="D685" s="10" t="s">
        <v>637</v>
      </c>
      <c r="E685" s="10"/>
      <c r="F685" s="12">
        <f>F686</f>
        <v>72000</v>
      </c>
      <c r="G685" s="12">
        <f>G686</f>
        <v>0</v>
      </c>
      <c r="H685" s="12">
        <f>H686</f>
        <v>0</v>
      </c>
      <c r="I685" s="12">
        <f>I686</f>
        <v>0</v>
      </c>
      <c r="J685" s="12">
        <f>J686</f>
        <v>72000</v>
      </c>
      <c r="K685" s="12">
        <f>K686</f>
        <v>0</v>
      </c>
    </row>
    <row r="686" spans="1:11" ht="38.25" x14ac:dyDescent="0.25">
      <c r="A686" s="14" t="s">
        <v>106</v>
      </c>
      <c r="B686" s="10" t="s">
        <v>236</v>
      </c>
      <c r="C686" s="10" t="s">
        <v>55</v>
      </c>
      <c r="D686" s="10" t="s">
        <v>637</v>
      </c>
      <c r="E686" s="10" t="s">
        <v>284</v>
      </c>
      <c r="F686" s="12">
        <f>'[1]9.ведомства'!G873</f>
        <v>72000</v>
      </c>
      <c r="G686" s="12">
        <f>'[1]9.ведомства'!H873</f>
        <v>0</v>
      </c>
      <c r="H686" s="12">
        <f>'[1]9.ведомства'!I873</f>
        <v>0</v>
      </c>
      <c r="I686" s="12">
        <f>'[1]9.ведомства'!J873</f>
        <v>0</v>
      </c>
      <c r="J686" s="12">
        <f>'[1]9.ведомства'!K873</f>
        <v>72000</v>
      </c>
      <c r="K686" s="12">
        <f>'[1]9.ведомства'!L873</f>
        <v>0</v>
      </c>
    </row>
    <row r="687" spans="1:11" ht="25.5" x14ac:dyDescent="0.25">
      <c r="A687" s="14" t="s">
        <v>626</v>
      </c>
      <c r="B687" s="10" t="s">
        <v>236</v>
      </c>
      <c r="C687" s="10" t="s">
        <v>55</v>
      </c>
      <c r="D687" s="10" t="s">
        <v>627</v>
      </c>
      <c r="E687" s="10"/>
      <c r="F687" s="12">
        <f>F688</f>
        <v>9000</v>
      </c>
      <c r="G687" s="12">
        <f t="shared" ref="G687:K689" si="329">G688</f>
        <v>0</v>
      </c>
      <c r="H687" s="12">
        <f t="shared" si="329"/>
        <v>0</v>
      </c>
      <c r="I687" s="12">
        <f t="shared" si="329"/>
        <v>0</v>
      </c>
      <c r="J687" s="12">
        <f t="shared" si="329"/>
        <v>9000</v>
      </c>
      <c r="K687" s="12">
        <f t="shared" si="329"/>
        <v>0</v>
      </c>
    </row>
    <row r="688" spans="1:11" ht="51" x14ac:dyDescent="0.25">
      <c r="A688" s="14" t="s">
        <v>628</v>
      </c>
      <c r="B688" s="10" t="s">
        <v>236</v>
      </c>
      <c r="C688" s="10" t="s">
        <v>55</v>
      </c>
      <c r="D688" s="10" t="s">
        <v>629</v>
      </c>
      <c r="E688" s="10"/>
      <c r="F688" s="12">
        <f>F689</f>
        <v>9000</v>
      </c>
      <c r="G688" s="12">
        <f t="shared" si="329"/>
        <v>0</v>
      </c>
      <c r="H688" s="12">
        <f t="shared" si="329"/>
        <v>0</v>
      </c>
      <c r="I688" s="12">
        <f t="shared" si="329"/>
        <v>0</v>
      </c>
      <c r="J688" s="12">
        <f t="shared" si="329"/>
        <v>9000</v>
      </c>
      <c r="K688" s="12">
        <f t="shared" si="329"/>
        <v>0</v>
      </c>
    </row>
    <row r="689" spans="1:11" ht="51" x14ac:dyDescent="0.25">
      <c r="A689" s="14" t="s">
        <v>551</v>
      </c>
      <c r="B689" s="10" t="s">
        <v>236</v>
      </c>
      <c r="C689" s="10" t="s">
        <v>55</v>
      </c>
      <c r="D689" s="10" t="s">
        <v>638</v>
      </c>
      <c r="E689" s="10"/>
      <c r="F689" s="12">
        <f>F690</f>
        <v>9000</v>
      </c>
      <c r="G689" s="12">
        <f t="shared" si="329"/>
        <v>0</v>
      </c>
      <c r="H689" s="12">
        <f t="shared" si="329"/>
        <v>0</v>
      </c>
      <c r="I689" s="12">
        <f t="shared" si="329"/>
        <v>0</v>
      </c>
      <c r="J689" s="12">
        <f t="shared" si="329"/>
        <v>9000</v>
      </c>
      <c r="K689" s="12">
        <f t="shared" si="329"/>
        <v>0</v>
      </c>
    </row>
    <row r="690" spans="1:11" ht="38.25" x14ac:dyDescent="0.25">
      <c r="A690" s="14" t="s">
        <v>106</v>
      </c>
      <c r="B690" s="10" t="s">
        <v>236</v>
      </c>
      <c r="C690" s="10" t="s">
        <v>55</v>
      </c>
      <c r="D690" s="10" t="s">
        <v>638</v>
      </c>
      <c r="E690" s="10" t="s">
        <v>284</v>
      </c>
      <c r="F690" s="12">
        <f>'[1]9.ведомства'!G877</f>
        <v>9000</v>
      </c>
      <c r="G690" s="12">
        <f>'[1]9.ведомства'!H877</f>
        <v>0</v>
      </c>
      <c r="H690" s="12">
        <f>'[1]9.ведомства'!I877</f>
        <v>0</v>
      </c>
      <c r="I690" s="12">
        <f>'[1]9.ведомства'!J877</f>
        <v>0</v>
      </c>
      <c r="J690" s="12">
        <f>'[1]9.ведомства'!K877</f>
        <v>9000</v>
      </c>
      <c r="K690" s="12">
        <f>'[1]9.ведомства'!L877</f>
        <v>0</v>
      </c>
    </row>
    <row r="691" spans="1:11" ht="51" x14ac:dyDescent="0.25">
      <c r="A691" s="14" t="s">
        <v>639</v>
      </c>
      <c r="B691" s="10" t="s">
        <v>236</v>
      </c>
      <c r="C691" s="10" t="s">
        <v>55</v>
      </c>
      <c r="D691" s="10" t="s">
        <v>313</v>
      </c>
      <c r="E691" s="11"/>
      <c r="F691" s="12">
        <f>F692</f>
        <v>1484000</v>
      </c>
      <c r="G691" s="12">
        <f t="shared" ref="G691:K693" si="330">G692</f>
        <v>0</v>
      </c>
      <c r="H691" s="12">
        <f t="shared" si="330"/>
        <v>0</v>
      </c>
      <c r="I691" s="12">
        <f t="shared" si="330"/>
        <v>0</v>
      </c>
      <c r="J691" s="12">
        <f t="shared" si="330"/>
        <v>1484000</v>
      </c>
      <c r="K691" s="12">
        <f t="shared" si="330"/>
        <v>0</v>
      </c>
    </row>
    <row r="692" spans="1:11" ht="63.75" x14ac:dyDescent="0.25">
      <c r="A692" s="14" t="s">
        <v>314</v>
      </c>
      <c r="B692" s="10" t="s">
        <v>236</v>
      </c>
      <c r="C692" s="10" t="s">
        <v>55</v>
      </c>
      <c r="D692" s="10" t="s">
        <v>315</v>
      </c>
      <c r="E692" s="11"/>
      <c r="F692" s="12">
        <f>F693</f>
        <v>1484000</v>
      </c>
      <c r="G692" s="12">
        <f t="shared" si="330"/>
        <v>0</v>
      </c>
      <c r="H692" s="12">
        <f t="shared" si="330"/>
        <v>0</v>
      </c>
      <c r="I692" s="12">
        <f t="shared" si="330"/>
        <v>0</v>
      </c>
      <c r="J692" s="12">
        <f t="shared" si="330"/>
        <v>1484000</v>
      </c>
      <c r="K692" s="12">
        <f t="shared" si="330"/>
        <v>0</v>
      </c>
    </row>
    <row r="693" spans="1:11" ht="25.5" x14ac:dyDescent="0.25">
      <c r="A693" s="15" t="s">
        <v>147</v>
      </c>
      <c r="B693" s="10" t="s">
        <v>236</v>
      </c>
      <c r="C693" s="10" t="s">
        <v>55</v>
      </c>
      <c r="D693" s="10" t="s">
        <v>316</v>
      </c>
      <c r="E693" s="11"/>
      <c r="F693" s="12">
        <f>F694</f>
        <v>1484000</v>
      </c>
      <c r="G693" s="12">
        <f t="shared" si="330"/>
        <v>0</v>
      </c>
      <c r="H693" s="12">
        <f t="shared" si="330"/>
        <v>0</v>
      </c>
      <c r="I693" s="12">
        <f t="shared" si="330"/>
        <v>0</v>
      </c>
      <c r="J693" s="12">
        <f t="shared" si="330"/>
        <v>1484000</v>
      </c>
      <c r="K693" s="12">
        <f t="shared" si="330"/>
        <v>0</v>
      </c>
    </row>
    <row r="694" spans="1:11" ht="38.25" x14ac:dyDescent="0.25">
      <c r="A694" s="14" t="s">
        <v>106</v>
      </c>
      <c r="B694" s="10" t="s">
        <v>236</v>
      </c>
      <c r="C694" s="10" t="s">
        <v>55</v>
      </c>
      <c r="D694" s="10" t="s">
        <v>316</v>
      </c>
      <c r="E694" s="11">
        <v>600</v>
      </c>
      <c r="F694" s="12">
        <f>'[1]9.ведомства'!G299</f>
        <v>1484000</v>
      </c>
      <c r="G694" s="12">
        <f>'[1]9.ведомства'!H299</f>
        <v>0</v>
      </c>
      <c r="H694" s="12">
        <f>'[1]9.ведомства'!I299</f>
        <v>0</v>
      </c>
      <c r="I694" s="12">
        <f>'[1]9.ведомства'!J299</f>
        <v>0</v>
      </c>
      <c r="J694" s="12">
        <f>'[1]9.ведомства'!K299</f>
        <v>1484000</v>
      </c>
      <c r="K694" s="12">
        <f>'[1]9.ведомства'!L299</f>
        <v>0</v>
      </c>
    </row>
    <row r="695" spans="1:11" ht="63.75" x14ac:dyDescent="0.25">
      <c r="A695" s="14" t="s">
        <v>640</v>
      </c>
      <c r="B695" s="10" t="s">
        <v>236</v>
      </c>
      <c r="C695" s="10" t="s">
        <v>55</v>
      </c>
      <c r="D695" s="10" t="s">
        <v>641</v>
      </c>
      <c r="E695" s="10"/>
      <c r="F695" s="12">
        <f>F696+F705</f>
        <v>41694904</v>
      </c>
      <c r="G695" s="12">
        <f t="shared" ref="G695:K695" si="331">G696+G705</f>
        <v>0</v>
      </c>
      <c r="H695" s="12">
        <f t="shared" si="331"/>
        <v>0</v>
      </c>
      <c r="I695" s="12">
        <f t="shared" si="331"/>
        <v>0</v>
      </c>
      <c r="J695" s="12">
        <f t="shared" si="331"/>
        <v>41694904</v>
      </c>
      <c r="K695" s="12">
        <f t="shared" si="331"/>
        <v>0</v>
      </c>
    </row>
    <row r="696" spans="1:11" ht="51" x14ac:dyDescent="0.25">
      <c r="A696" s="14" t="s">
        <v>642</v>
      </c>
      <c r="B696" s="10" t="s">
        <v>236</v>
      </c>
      <c r="C696" s="10" t="s">
        <v>55</v>
      </c>
      <c r="D696" s="10" t="s">
        <v>643</v>
      </c>
      <c r="E696" s="10"/>
      <c r="F696" s="12">
        <f>F697+F699+F701+F703</f>
        <v>17386618</v>
      </c>
      <c r="G696" s="12">
        <f t="shared" ref="G696:K696" si="332">G697+G699+G701+G703</f>
        <v>0</v>
      </c>
      <c r="H696" s="12">
        <f t="shared" si="332"/>
        <v>0</v>
      </c>
      <c r="I696" s="12">
        <f t="shared" si="332"/>
        <v>0</v>
      </c>
      <c r="J696" s="12">
        <f t="shared" si="332"/>
        <v>17386618</v>
      </c>
      <c r="K696" s="12">
        <f t="shared" si="332"/>
        <v>0</v>
      </c>
    </row>
    <row r="697" spans="1:11" ht="63.75" x14ac:dyDescent="0.25">
      <c r="A697" s="14" t="s">
        <v>27</v>
      </c>
      <c r="B697" s="10" t="s">
        <v>236</v>
      </c>
      <c r="C697" s="10" t="s">
        <v>55</v>
      </c>
      <c r="D697" s="10" t="s">
        <v>644</v>
      </c>
      <c r="E697" s="10"/>
      <c r="F697" s="12">
        <f t="shared" ref="F697:K697" si="333">F698</f>
        <v>350000</v>
      </c>
      <c r="G697" s="12">
        <f t="shared" si="333"/>
        <v>0</v>
      </c>
      <c r="H697" s="12">
        <f t="shared" si="333"/>
        <v>0</v>
      </c>
      <c r="I697" s="12">
        <f t="shared" si="333"/>
        <v>0</v>
      </c>
      <c r="J697" s="12">
        <f t="shared" si="333"/>
        <v>350000</v>
      </c>
      <c r="K697" s="12">
        <f t="shared" si="333"/>
        <v>0</v>
      </c>
    </row>
    <row r="698" spans="1:11" ht="38.25" x14ac:dyDescent="0.25">
      <c r="A698" s="14" t="s">
        <v>106</v>
      </c>
      <c r="B698" s="10" t="s">
        <v>236</v>
      </c>
      <c r="C698" s="10" t="s">
        <v>55</v>
      </c>
      <c r="D698" s="10" t="s">
        <v>644</v>
      </c>
      <c r="E698" s="10" t="s">
        <v>284</v>
      </c>
      <c r="F698" s="12">
        <f>'[1]9.ведомства'!G881</f>
        <v>350000</v>
      </c>
      <c r="G698" s="12">
        <f>'[1]9.ведомства'!H881</f>
        <v>0</v>
      </c>
      <c r="H698" s="12">
        <f>'[1]9.ведомства'!I881</f>
        <v>0</v>
      </c>
      <c r="I698" s="12">
        <f>'[1]9.ведомства'!J881</f>
        <v>0</v>
      </c>
      <c r="J698" s="12">
        <f>'[1]9.ведомства'!K881</f>
        <v>350000</v>
      </c>
      <c r="K698" s="12">
        <f>'[1]9.ведомства'!L881</f>
        <v>0</v>
      </c>
    </row>
    <row r="699" spans="1:11" ht="38.25" x14ac:dyDescent="0.25">
      <c r="A699" s="25" t="s">
        <v>165</v>
      </c>
      <c r="B699" s="10" t="s">
        <v>236</v>
      </c>
      <c r="C699" s="10" t="s">
        <v>55</v>
      </c>
      <c r="D699" s="10" t="s">
        <v>645</v>
      </c>
      <c r="E699" s="11"/>
      <c r="F699" s="12">
        <f t="shared" ref="F699:K699" si="334">F700</f>
        <v>15924918</v>
      </c>
      <c r="G699" s="12">
        <f t="shared" si="334"/>
        <v>0</v>
      </c>
      <c r="H699" s="12">
        <f t="shared" si="334"/>
        <v>0</v>
      </c>
      <c r="I699" s="12">
        <f t="shared" si="334"/>
        <v>0</v>
      </c>
      <c r="J699" s="12">
        <f t="shared" si="334"/>
        <v>15924918</v>
      </c>
      <c r="K699" s="12">
        <f t="shared" si="334"/>
        <v>0</v>
      </c>
    </row>
    <row r="700" spans="1:11" ht="38.25" x14ac:dyDescent="0.25">
      <c r="A700" s="14" t="s">
        <v>106</v>
      </c>
      <c r="B700" s="10" t="s">
        <v>236</v>
      </c>
      <c r="C700" s="10" t="s">
        <v>55</v>
      </c>
      <c r="D700" s="10" t="s">
        <v>645</v>
      </c>
      <c r="E700" s="11">
        <v>600</v>
      </c>
      <c r="F700" s="12">
        <f>'[1]9.ведомства'!G885</f>
        <v>15924918</v>
      </c>
      <c r="G700" s="12">
        <f>'[1]9.ведомства'!H885</f>
        <v>0</v>
      </c>
      <c r="H700" s="12">
        <f>'[1]9.ведомства'!I885</f>
        <v>0</v>
      </c>
      <c r="I700" s="12">
        <f>'[1]9.ведомства'!J885</f>
        <v>0</v>
      </c>
      <c r="J700" s="12">
        <f>'[1]9.ведомства'!K885</f>
        <v>15924918</v>
      </c>
      <c r="K700" s="12">
        <f>'[1]9.ведомства'!L885</f>
        <v>0</v>
      </c>
    </row>
    <row r="701" spans="1:11" ht="38.25" x14ac:dyDescent="0.25">
      <c r="A701" s="25" t="s">
        <v>167</v>
      </c>
      <c r="B701" s="10" t="s">
        <v>236</v>
      </c>
      <c r="C701" s="10" t="s">
        <v>55</v>
      </c>
      <c r="D701" s="10" t="s">
        <v>646</v>
      </c>
      <c r="E701" s="11"/>
      <c r="F701" s="12">
        <f>F702</f>
        <v>60000</v>
      </c>
      <c r="G701" s="12">
        <f t="shared" ref="G701:K701" si="335">G702</f>
        <v>0</v>
      </c>
      <c r="H701" s="12">
        <f t="shared" si="335"/>
        <v>0</v>
      </c>
      <c r="I701" s="12">
        <f t="shared" si="335"/>
        <v>0</v>
      </c>
      <c r="J701" s="12">
        <f t="shared" si="335"/>
        <v>60000</v>
      </c>
      <c r="K701" s="12">
        <f t="shared" si="335"/>
        <v>0</v>
      </c>
    </row>
    <row r="702" spans="1:11" ht="38.25" x14ac:dyDescent="0.25">
      <c r="A702" s="14" t="s">
        <v>106</v>
      </c>
      <c r="B702" s="10" t="s">
        <v>236</v>
      </c>
      <c r="C702" s="10" t="s">
        <v>55</v>
      </c>
      <c r="D702" s="10" t="s">
        <v>646</v>
      </c>
      <c r="E702" s="11">
        <v>600</v>
      </c>
      <c r="F702" s="12">
        <f>'[1]9.ведомства'!G887</f>
        <v>60000</v>
      </c>
      <c r="G702" s="12">
        <f>'[1]9.ведомства'!H887</f>
        <v>0</v>
      </c>
      <c r="H702" s="12">
        <f>'[1]9.ведомства'!I887</f>
        <v>0</v>
      </c>
      <c r="I702" s="12">
        <f>'[1]9.ведомства'!J887</f>
        <v>0</v>
      </c>
      <c r="J702" s="12">
        <f>'[1]9.ведомства'!K887</f>
        <v>60000</v>
      </c>
      <c r="K702" s="12">
        <f>'[1]9.ведомства'!L887</f>
        <v>0</v>
      </c>
    </row>
    <row r="703" spans="1:11" ht="38.25" x14ac:dyDescent="0.25">
      <c r="A703" s="25" t="s">
        <v>171</v>
      </c>
      <c r="B703" s="10" t="s">
        <v>236</v>
      </c>
      <c r="C703" s="10" t="s">
        <v>55</v>
      </c>
      <c r="D703" s="10" t="s">
        <v>647</v>
      </c>
      <c r="E703" s="11"/>
      <c r="F703" s="12">
        <f>F704</f>
        <v>1051700</v>
      </c>
      <c r="G703" s="12">
        <f t="shared" ref="G703:K703" si="336">G704</f>
        <v>0</v>
      </c>
      <c r="H703" s="12">
        <f t="shared" si="336"/>
        <v>0</v>
      </c>
      <c r="I703" s="12">
        <f t="shared" si="336"/>
        <v>0</v>
      </c>
      <c r="J703" s="12">
        <f t="shared" si="336"/>
        <v>1051700</v>
      </c>
      <c r="K703" s="12">
        <f t="shared" si="336"/>
        <v>0</v>
      </c>
    </row>
    <row r="704" spans="1:11" ht="38.25" x14ac:dyDescent="0.25">
      <c r="A704" s="14" t="s">
        <v>106</v>
      </c>
      <c r="B704" s="10" t="s">
        <v>236</v>
      </c>
      <c r="C704" s="10" t="s">
        <v>55</v>
      </c>
      <c r="D704" s="10" t="s">
        <v>647</v>
      </c>
      <c r="E704" s="11">
        <v>600</v>
      </c>
      <c r="F704" s="12">
        <f>'[1]9.ведомства'!G891</f>
        <v>1051700</v>
      </c>
      <c r="G704" s="12">
        <f>'[1]9.ведомства'!H891</f>
        <v>0</v>
      </c>
      <c r="H704" s="12">
        <f>'[1]9.ведомства'!I891</f>
        <v>0</v>
      </c>
      <c r="I704" s="12">
        <f>'[1]9.ведомства'!J891</f>
        <v>0</v>
      </c>
      <c r="J704" s="12">
        <f>'[1]9.ведомства'!K891</f>
        <v>1051700</v>
      </c>
      <c r="K704" s="12">
        <f>'[1]9.ведомства'!L891</f>
        <v>0</v>
      </c>
    </row>
    <row r="705" spans="1:11" ht="25.5" x14ac:dyDescent="0.25">
      <c r="A705" s="14" t="s">
        <v>648</v>
      </c>
      <c r="B705" s="10" t="s">
        <v>236</v>
      </c>
      <c r="C705" s="10" t="s">
        <v>55</v>
      </c>
      <c r="D705" s="10" t="s">
        <v>649</v>
      </c>
      <c r="E705" s="10"/>
      <c r="F705" s="12">
        <f>F708+F706+F710+F712+F714</f>
        <v>24308286</v>
      </c>
      <c r="G705" s="12">
        <f t="shared" ref="G705:K705" si="337">G708+G706+G710+G712+G714</f>
        <v>0</v>
      </c>
      <c r="H705" s="12">
        <f t="shared" si="337"/>
        <v>0</v>
      </c>
      <c r="I705" s="12">
        <f t="shared" si="337"/>
        <v>0</v>
      </c>
      <c r="J705" s="12">
        <f t="shared" si="337"/>
        <v>24308286</v>
      </c>
      <c r="K705" s="12">
        <f t="shared" si="337"/>
        <v>0</v>
      </c>
    </row>
    <row r="706" spans="1:11" ht="63.75" x14ac:dyDescent="0.25">
      <c r="A706" s="14" t="s">
        <v>27</v>
      </c>
      <c r="B706" s="10" t="s">
        <v>236</v>
      </c>
      <c r="C706" s="10" t="s">
        <v>55</v>
      </c>
      <c r="D706" s="10" t="s">
        <v>650</v>
      </c>
      <c r="E706" s="10"/>
      <c r="F706" s="12">
        <f t="shared" ref="F706:K706" si="338">F707</f>
        <v>411000</v>
      </c>
      <c r="G706" s="12">
        <f t="shared" si="338"/>
        <v>0</v>
      </c>
      <c r="H706" s="12">
        <f t="shared" si="338"/>
        <v>0</v>
      </c>
      <c r="I706" s="12">
        <f t="shared" si="338"/>
        <v>0</v>
      </c>
      <c r="J706" s="12">
        <f t="shared" si="338"/>
        <v>411000</v>
      </c>
      <c r="K706" s="12">
        <f t="shared" si="338"/>
        <v>0</v>
      </c>
    </row>
    <row r="707" spans="1:11" ht="38.25" x14ac:dyDescent="0.25">
      <c r="A707" s="14" t="s">
        <v>106</v>
      </c>
      <c r="B707" s="10" t="s">
        <v>236</v>
      </c>
      <c r="C707" s="10" t="s">
        <v>55</v>
      </c>
      <c r="D707" s="10" t="s">
        <v>650</v>
      </c>
      <c r="E707" s="10" t="s">
        <v>284</v>
      </c>
      <c r="F707" s="12">
        <f>'[1]9.ведомства'!G899</f>
        <v>411000</v>
      </c>
      <c r="G707" s="12">
        <f>'[1]9.ведомства'!H899</f>
        <v>0</v>
      </c>
      <c r="H707" s="12">
        <f>'[1]9.ведомства'!I899</f>
        <v>0</v>
      </c>
      <c r="I707" s="12">
        <f>'[1]9.ведомства'!J899</f>
        <v>0</v>
      </c>
      <c r="J707" s="12">
        <f>'[1]9.ведомства'!K899</f>
        <v>411000</v>
      </c>
      <c r="K707" s="12">
        <f>'[1]9.ведомства'!L899</f>
        <v>0</v>
      </c>
    </row>
    <row r="708" spans="1:11" ht="38.25" x14ac:dyDescent="0.25">
      <c r="A708" s="25" t="s">
        <v>165</v>
      </c>
      <c r="B708" s="10" t="s">
        <v>236</v>
      </c>
      <c r="C708" s="10" t="s">
        <v>55</v>
      </c>
      <c r="D708" s="10" t="s">
        <v>651</v>
      </c>
      <c r="E708" s="11"/>
      <c r="F708" s="12">
        <f t="shared" ref="F708:K708" si="339">F709</f>
        <v>17273686</v>
      </c>
      <c r="G708" s="12">
        <f t="shared" si="339"/>
        <v>0</v>
      </c>
      <c r="H708" s="12">
        <f t="shared" si="339"/>
        <v>0</v>
      </c>
      <c r="I708" s="12">
        <f t="shared" si="339"/>
        <v>0</v>
      </c>
      <c r="J708" s="12">
        <f t="shared" si="339"/>
        <v>17273686</v>
      </c>
      <c r="K708" s="12">
        <f t="shared" si="339"/>
        <v>0</v>
      </c>
    </row>
    <row r="709" spans="1:11" ht="38.25" x14ac:dyDescent="0.25">
      <c r="A709" s="14" t="s">
        <v>106</v>
      </c>
      <c r="B709" s="10" t="s">
        <v>236</v>
      </c>
      <c r="C709" s="10" t="s">
        <v>55</v>
      </c>
      <c r="D709" s="10" t="s">
        <v>651</v>
      </c>
      <c r="E709" s="11">
        <v>600</v>
      </c>
      <c r="F709" s="12">
        <f>'[1]9.ведомства'!G903</f>
        <v>17273686</v>
      </c>
      <c r="G709" s="12">
        <f>'[1]9.ведомства'!H903</f>
        <v>0</v>
      </c>
      <c r="H709" s="12">
        <f>'[1]9.ведомства'!I903</f>
        <v>0</v>
      </c>
      <c r="I709" s="12">
        <f>'[1]9.ведомства'!J903</f>
        <v>0</v>
      </c>
      <c r="J709" s="12">
        <f>'[1]9.ведомства'!K903</f>
        <v>17273686</v>
      </c>
      <c r="K709" s="12">
        <f>'[1]9.ведомства'!L903</f>
        <v>0</v>
      </c>
    </row>
    <row r="710" spans="1:11" ht="38.25" x14ac:dyDescent="0.25">
      <c r="A710" s="25" t="s">
        <v>167</v>
      </c>
      <c r="B710" s="10" t="s">
        <v>236</v>
      </c>
      <c r="C710" s="10" t="s">
        <v>55</v>
      </c>
      <c r="D710" s="10" t="s">
        <v>652</v>
      </c>
      <c r="E710" s="11"/>
      <c r="F710" s="12">
        <f>F711</f>
        <v>951100</v>
      </c>
      <c r="G710" s="12">
        <f t="shared" ref="G710:K710" si="340">G711</f>
        <v>0</v>
      </c>
      <c r="H710" s="12">
        <f t="shared" si="340"/>
        <v>0</v>
      </c>
      <c r="I710" s="12">
        <f t="shared" si="340"/>
        <v>0</v>
      </c>
      <c r="J710" s="12">
        <f t="shared" si="340"/>
        <v>951100</v>
      </c>
      <c r="K710" s="12">
        <f t="shared" si="340"/>
        <v>0</v>
      </c>
    </row>
    <row r="711" spans="1:11" ht="38.25" x14ac:dyDescent="0.25">
      <c r="A711" s="14" t="s">
        <v>106</v>
      </c>
      <c r="B711" s="10" t="s">
        <v>236</v>
      </c>
      <c r="C711" s="10" t="s">
        <v>55</v>
      </c>
      <c r="D711" s="10" t="s">
        <v>652</v>
      </c>
      <c r="E711" s="11">
        <v>600</v>
      </c>
      <c r="F711" s="12">
        <f>'[1]9.ведомства'!G905</f>
        <v>951100</v>
      </c>
      <c r="G711" s="12">
        <f>'[1]9.ведомства'!H905</f>
        <v>0</v>
      </c>
      <c r="H711" s="12">
        <f>'[1]9.ведомства'!I905</f>
        <v>0</v>
      </c>
      <c r="I711" s="12">
        <f>'[1]9.ведомства'!J905</f>
        <v>0</v>
      </c>
      <c r="J711" s="12">
        <f>'[1]9.ведомства'!K905</f>
        <v>951100</v>
      </c>
      <c r="K711" s="12">
        <f>'[1]9.ведомства'!L905</f>
        <v>0</v>
      </c>
    </row>
    <row r="712" spans="1:11" ht="38.25" x14ac:dyDescent="0.25">
      <c r="A712" s="25" t="s">
        <v>169</v>
      </c>
      <c r="B712" s="10" t="s">
        <v>236</v>
      </c>
      <c r="C712" s="10" t="s">
        <v>55</v>
      </c>
      <c r="D712" s="10" t="s">
        <v>653</v>
      </c>
      <c r="E712" s="11"/>
      <c r="F712" s="12">
        <f>F713</f>
        <v>468300</v>
      </c>
      <c r="G712" s="12">
        <f t="shared" ref="G712:K712" si="341">G713</f>
        <v>0</v>
      </c>
      <c r="H712" s="12">
        <f t="shared" si="341"/>
        <v>0</v>
      </c>
      <c r="I712" s="12">
        <f t="shared" si="341"/>
        <v>0</v>
      </c>
      <c r="J712" s="12">
        <f t="shared" si="341"/>
        <v>468300</v>
      </c>
      <c r="K712" s="12">
        <f t="shared" si="341"/>
        <v>0</v>
      </c>
    </row>
    <row r="713" spans="1:11" ht="38.25" x14ac:dyDescent="0.25">
      <c r="A713" s="14" t="s">
        <v>106</v>
      </c>
      <c r="B713" s="10" t="s">
        <v>236</v>
      </c>
      <c r="C713" s="10" t="s">
        <v>55</v>
      </c>
      <c r="D713" s="10" t="s">
        <v>653</v>
      </c>
      <c r="E713" s="11">
        <v>600</v>
      </c>
      <c r="F713" s="12">
        <f>'[1]9.ведомства'!G907</f>
        <v>468300</v>
      </c>
      <c r="G713" s="12">
        <f>'[1]9.ведомства'!H907</f>
        <v>0</v>
      </c>
      <c r="H713" s="12">
        <f>'[1]9.ведомства'!I907</f>
        <v>0</v>
      </c>
      <c r="I713" s="12">
        <f>'[1]9.ведомства'!J907</f>
        <v>0</v>
      </c>
      <c r="J713" s="12">
        <f>'[1]9.ведомства'!K907</f>
        <v>468300</v>
      </c>
      <c r="K713" s="12">
        <f>'[1]9.ведомства'!L907</f>
        <v>0</v>
      </c>
    </row>
    <row r="714" spans="1:11" ht="38.25" x14ac:dyDescent="0.25">
      <c r="A714" s="25" t="s">
        <v>171</v>
      </c>
      <c r="B714" s="10" t="s">
        <v>236</v>
      </c>
      <c r="C714" s="10" t="s">
        <v>55</v>
      </c>
      <c r="D714" s="10" t="s">
        <v>654</v>
      </c>
      <c r="E714" s="11"/>
      <c r="F714" s="12">
        <f>F715</f>
        <v>5204200</v>
      </c>
      <c r="G714" s="12">
        <f t="shared" ref="G714:K714" si="342">G715</f>
        <v>0</v>
      </c>
      <c r="H714" s="12">
        <f t="shared" si="342"/>
        <v>0</v>
      </c>
      <c r="I714" s="12">
        <f t="shared" si="342"/>
        <v>0</v>
      </c>
      <c r="J714" s="12">
        <f t="shared" si="342"/>
        <v>5204200</v>
      </c>
      <c r="K714" s="12">
        <f t="shared" si="342"/>
        <v>0</v>
      </c>
    </row>
    <row r="715" spans="1:11" ht="38.25" x14ac:dyDescent="0.25">
      <c r="A715" s="14" t="s">
        <v>106</v>
      </c>
      <c r="B715" s="10" t="s">
        <v>236</v>
      </c>
      <c r="C715" s="10" t="s">
        <v>55</v>
      </c>
      <c r="D715" s="10" t="s">
        <v>654</v>
      </c>
      <c r="E715" s="11">
        <v>600</v>
      </c>
      <c r="F715" s="12">
        <f>'[1]9.ведомства'!G909</f>
        <v>5204200</v>
      </c>
      <c r="G715" s="12">
        <f>'[1]9.ведомства'!H909</f>
        <v>0</v>
      </c>
      <c r="H715" s="12">
        <f>'[1]9.ведомства'!I909</f>
        <v>0</v>
      </c>
      <c r="I715" s="12">
        <f>'[1]9.ведомства'!J909</f>
        <v>0</v>
      </c>
      <c r="J715" s="12">
        <f>'[1]9.ведомства'!K909</f>
        <v>5204200</v>
      </c>
      <c r="K715" s="12">
        <f>'[1]9.ведомства'!L909</f>
        <v>0</v>
      </c>
    </row>
    <row r="716" spans="1:11" x14ac:dyDescent="0.25">
      <c r="A716" s="14" t="s">
        <v>655</v>
      </c>
      <c r="B716" s="10" t="s">
        <v>275</v>
      </c>
      <c r="C716" s="10"/>
      <c r="D716" s="10"/>
      <c r="E716" s="11"/>
      <c r="F716" s="12">
        <f>F717+F723+F744+F771</f>
        <v>84420978</v>
      </c>
      <c r="G716" s="12">
        <f>G717+G723+G744+G771</f>
        <v>76656600</v>
      </c>
      <c r="H716" s="12">
        <f>H717+H723+H744+H771</f>
        <v>0</v>
      </c>
      <c r="I716" s="12">
        <f>I717+I723+I744+I771</f>
        <v>0</v>
      </c>
      <c r="J716" s="12">
        <f>J717+J723+J744+J771</f>
        <v>84420978</v>
      </c>
      <c r="K716" s="12">
        <f>K717+K723+K744+K771</f>
        <v>76656600</v>
      </c>
    </row>
    <row r="717" spans="1:11" x14ac:dyDescent="0.25">
      <c r="A717" s="14" t="s">
        <v>656</v>
      </c>
      <c r="B717" s="10" t="s">
        <v>275</v>
      </c>
      <c r="C717" s="10" t="s">
        <v>13</v>
      </c>
      <c r="D717" s="10"/>
      <c r="E717" s="11"/>
      <c r="F717" s="12">
        <f>F718</f>
        <v>6748720</v>
      </c>
      <c r="G717" s="12">
        <f t="shared" ref="G717:K719" si="343">G718</f>
        <v>0</v>
      </c>
      <c r="H717" s="12">
        <f t="shared" si="343"/>
        <v>0</v>
      </c>
      <c r="I717" s="12">
        <f t="shared" si="343"/>
        <v>0</v>
      </c>
      <c r="J717" s="12">
        <f t="shared" si="343"/>
        <v>6748720</v>
      </c>
      <c r="K717" s="12">
        <f t="shared" si="343"/>
        <v>0</v>
      </c>
    </row>
    <row r="718" spans="1:11" ht="25.5" x14ac:dyDescent="0.25">
      <c r="A718" s="9" t="s">
        <v>190</v>
      </c>
      <c r="B718" s="10" t="s">
        <v>275</v>
      </c>
      <c r="C718" s="10" t="s">
        <v>13</v>
      </c>
      <c r="D718" s="10" t="s">
        <v>99</v>
      </c>
      <c r="E718" s="11"/>
      <c r="F718" s="12">
        <f>F719</f>
        <v>6748720</v>
      </c>
      <c r="G718" s="12">
        <f t="shared" si="343"/>
        <v>0</v>
      </c>
      <c r="H718" s="12">
        <f t="shared" si="343"/>
        <v>0</v>
      </c>
      <c r="I718" s="12">
        <f t="shared" si="343"/>
        <v>0</v>
      </c>
      <c r="J718" s="12">
        <f t="shared" si="343"/>
        <v>6748720</v>
      </c>
      <c r="K718" s="12">
        <f t="shared" si="343"/>
        <v>0</v>
      </c>
    </row>
    <row r="719" spans="1:11" ht="38.25" x14ac:dyDescent="0.25">
      <c r="A719" s="14" t="s">
        <v>100</v>
      </c>
      <c r="B719" s="10" t="s">
        <v>275</v>
      </c>
      <c r="C719" s="10" t="s">
        <v>13</v>
      </c>
      <c r="D719" s="10" t="s">
        <v>101</v>
      </c>
      <c r="E719" s="11"/>
      <c r="F719" s="12">
        <f>F720</f>
        <v>6748720</v>
      </c>
      <c r="G719" s="12">
        <f t="shared" si="343"/>
        <v>0</v>
      </c>
      <c r="H719" s="12">
        <f t="shared" si="343"/>
        <v>0</v>
      </c>
      <c r="I719" s="12">
        <f t="shared" si="343"/>
        <v>0</v>
      </c>
      <c r="J719" s="12">
        <f t="shared" si="343"/>
        <v>6748720</v>
      </c>
      <c r="K719" s="12">
        <f t="shared" si="343"/>
        <v>0</v>
      </c>
    </row>
    <row r="720" spans="1:11" ht="51" x14ac:dyDescent="0.25">
      <c r="A720" s="14" t="s">
        <v>102</v>
      </c>
      <c r="B720" s="10" t="s">
        <v>275</v>
      </c>
      <c r="C720" s="10" t="s">
        <v>13</v>
      </c>
      <c r="D720" s="10" t="s">
        <v>103</v>
      </c>
      <c r="E720" s="11"/>
      <c r="F720" s="12">
        <f t="shared" ref="F720:K720" si="344">+F721</f>
        <v>6748720</v>
      </c>
      <c r="G720" s="12">
        <f t="shared" si="344"/>
        <v>0</v>
      </c>
      <c r="H720" s="12">
        <f t="shared" si="344"/>
        <v>0</v>
      </c>
      <c r="I720" s="12">
        <f t="shared" si="344"/>
        <v>0</v>
      </c>
      <c r="J720" s="12">
        <f t="shared" si="344"/>
        <v>6748720</v>
      </c>
      <c r="K720" s="12">
        <f t="shared" si="344"/>
        <v>0</v>
      </c>
    </row>
    <row r="721" spans="1:11" ht="25.5" x14ac:dyDescent="0.25">
      <c r="A721" s="15" t="s">
        <v>657</v>
      </c>
      <c r="B721" s="10" t="s">
        <v>275</v>
      </c>
      <c r="C721" s="10" t="s">
        <v>13</v>
      </c>
      <c r="D721" s="10" t="s">
        <v>658</v>
      </c>
      <c r="E721" s="11"/>
      <c r="F721" s="12">
        <f t="shared" ref="F721:K721" si="345">F722</f>
        <v>6748720</v>
      </c>
      <c r="G721" s="12">
        <f t="shared" si="345"/>
        <v>0</v>
      </c>
      <c r="H721" s="12">
        <f t="shared" si="345"/>
        <v>0</v>
      </c>
      <c r="I721" s="12">
        <f t="shared" si="345"/>
        <v>0</v>
      </c>
      <c r="J721" s="12">
        <f t="shared" si="345"/>
        <v>6748720</v>
      </c>
      <c r="K721" s="12">
        <f t="shared" si="345"/>
        <v>0</v>
      </c>
    </row>
    <row r="722" spans="1:11" ht="25.5" x14ac:dyDescent="0.25">
      <c r="A722" s="14" t="s">
        <v>73</v>
      </c>
      <c r="B722" s="10" t="s">
        <v>275</v>
      </c>
      <c r="C722" s="10" t="s">
        <v>13</v>
      </c>
      <c r="D722" s="10" t="s">
        <v>658</v>
      </c>
      <c r="E722" s="11">
        <v>300</v>
      </c>
      <c r="F722" s="12">
        <f>'[1]9.ведомства'!G306</f>
        <v>6748720</v>
      </c>
      <c r="G722" s="12">
        <f>'[1]9.ведомства'!H306</f>
        <v>0</v>
      </c>
      <c r="H722" s="12">
        <f>'[1]9.ведомства'!I306</f>
        <v>0</v>
      </c>
      <c r="I722" s="12">
        <f>'[1]9.ведомства'!J306</f>
        <v>0</v>
      </c>
      <c r="J722" s="12">
        <f>'[1]9.ведомства'!K306</f>
        <v>6748720</v>
      </c>
      <c r="K722" s="12">
        <f>'[1]9.ведомства'!L306</f>
        <v>0</v>
      </c>
    </row>
    <row r="723" spans="1:11" x14ac:dyDescent="0.25">
      <c r="A723" s="14" t="s">
        <v>659</v>
      </c>
      <c r="B723" s="10" t="s">
        <v>275</v>
      </c>
      <c r="C723" s="10" t="s">
        <v>29</v>
      </c>
      <c r="D723" s="10"/>
      <c r="E723" s="11"/>
      <c r="F723" s="12">
        <f t="shared" ref="F723:K723" si="346">+F729+F738+F724</f>
        <v>11607700</v>
      </c>
      <c r="G723" s="12">
        <f t="shared" si="346"/>
        <v>11607700</v>
      </c>
      <c r="H723" s="12">
        <f t="shared" si="346"/>
        <v>0</v>
      </c>
      <c r="I723" s="12">
        <f t="shared" si="346"/>
        <v>0</v>
      </c>
      <c r="J723" s="12">
        <f t="shared" si="346"/>
        <v>11607700</v>
      </c>
      <c r="K723" s="12">
        <f t="shared" si="346"/>
        <v>11607700</v>
      </c>
    </row>
    <row r="724" spans="1:11" ht="38.25" x14ac:dyDescent="0.25">
      <c r="A724" s="14" t="s">
        <v>225</v>
      </c>
      <c r="B724" s="10" t="s">
        <v>275</v>
      </c>
      <c r="C724" s="10" t="s">
        <v>29</v>
      </c>
      <c r="D724" s="10" t="s">
        <v>226</v>
      </c>
      <c r="E724" s="10"/>
      <c r="F724" s="12">
        <f>F725</f>
        <v>406200</v>
      </c>
      <c r="G724" s="12">
        <f t="shared" ref="G724:K727" si="347">G725</f>
        <v>406200</v>
      </c>
      <c r="H724" s="12">
        <f t="shared" si="347"/>
        <v>0</v>
      </c>
      <c r="I724" s="12">
        <f t="shared" si="347"/>
        <v>0</v>
      </c>
      <c r="J724" s="12">
        <f t="shared" si="347"/>
        <v>406200</v>
      </c>
      <c r="K724" s="12">
        <f t="shared" si="347"/>
        <v>406200</v>
      </c>
    </row>
    <row r="725" spans="1:11" ht="38.25" x14ac:dyDescent="0.25">
      <c r="A725" s="14" t="s">
        <v>384</v>
      </c>
      <c r="B725" s="10" t="s">
        <v>275</v>
      </c>
      <c r="C725" s="10" t="s">
        <v>29</v>
      </c>
      <c r="D725" s="10" t="s">
        <v>228</v>
      </c>
      <c r="E725" s="10"/>
      <c r="F725" s="12">
        <f>F726</f>
        <v>406200</v>
      </c>
      <c r="G725" s="12">
        <f t="shared" si="347"/>
        <v>406200</v>
      </c>
      <c r="H725" s="12">
        <f t="shared" si="347"/>
        <v>0</v>
      </c>
      <c r="I725" s="12">
        <f t="shared" si="347"/>
        <v>0</v>
      </c>
      <c r="J725" s="12">
        <f t="shared" si="347"/>
        <v>406200</v>
      </c>
      <c r="K725" s="12">
        <f t="shared" si="347"/>
        <v>406200</v>
      </c>
    </row>
    <row r="726" spans="1:11" ht="25.5" x14ac:dyDescent="0.25">
      <c r="A726" s="14" t="s">
        <v>404</v>
      </c>
      <c r="B726" s="10" t="s">
        <v>275</v>
      </c>
      <c r="C726" s="10" t="s">
        <v>29</v>
      </c>
      <c r="D726" s="10" t="s">
        <v>405</v>
      </c>
      <c r="E726" s="10"/>
      <c r="F726" s="12">
        <f>F727</f>
        <v>406200</v>
      </c>
      <c r="G726" s="12">
        <f t="shared" si="347"/>
        <v>406200</v>
      </c>
      <c r="H726" s="12">
        <f t="shared" si="347"/>
        <v>0</v>
      </c>
      <c r="I726" s="12">
        <f t="shared" si="347"/>
        <v>0</v>
      </c>
      <c r="J726" s="12">
        <f t="shared" si="347"/>
        <v>406200</v>
      </c>
      <c r="K726" s="12">
        <f t="shared" si="347"/>
        <v>406200</v>
      </c>
    </row>
    <row r="727" spans="1:11" ht="38.25" x14ac:dyDescent="0.25">
      <c r="A727" s="14" t="s">
        <v>660</v>
      </c>
      <c r="B727" s="10" t="s">
        <v>275</v>
      </c>
      <c r="C727" s="10" t="s">
        <v>29</v>
      </c>
      <c r="D727" s="10" t="s">
        <v>661</v>
      </c>
      <c r="E727" s="10"/>
      <c r="F727" s="12">
        <f>F728</f>
        <v>406200</v>
      </c>
      <c r="G727" s="12">
        <f t="shared" si="347"/>
        <v>406200</v>
      </c>
      <c r="H727" s="12">
        <f t="shared" si="347"/>
        <v>0</v>
      </c>
      <c r="I727" s="12">
        <f t="shared" si="347"/>
        <v>0</v>
      </c>
      <c r="J727" s="12">
        <f t="shared" si="347"/>
        <v>406200</v>
      </c>
      <c r="K727" s="12">
        <f t="shared" si="347"/>
        <v>406200</v>
      </c>
    </row>
    <row r="728" spans="1:11" ht="38.25" x14ac:dyDescent="0.25">
      <c r="A728" s="14" t="s">
        <v>106</v>
      </c>
      <c r="B728" s="10" t="s">
        <v>275</v>
      </c>
      <c r="C728" s="10" t="s">
        <v>29</v>
      </c>
      <c r="D728" s="10" t="s">
        <v>661</v>
      </c>
      <c r="E728" s="10" t="s">
        <v>284</v>
      </c>
      <c r="F728" s="12">
        <f>'[1]9.ведомства'!G1191</f>
        <v>406200</v>
      </c>
      <c r="G728" s="12">
        <f>'[1]9.ведомства'!H1191</f>
        <v>406200</v>
      </c>
      <c r="H728" s="12">
        <f>'[1]9.ведомства'!I1191</f>
        <v>0</v>
      </c>
      <c r="I728" s="12">
        <f>'[1]9.ведомства'!J1191</f>
        <v>0</v>
      </c>
      <c r="J728" s="12">
        <f>'[1]9.ведомства'!K1191</f>
        <v>406200</v>
      </c>
      <c r="K728" s="12">
        <f>'[1]9.ведомства'!L1191</f>
        <v>406200</v>
      </c>
    </row>
    <row r="729" spans="1:11" ht="25.5" x14ac:dyDescent="0.25">
      <c r="A729" s="14" t="s">
        <v>451</v>
      </c>
      <c r="B729" s="10" t="s">
        <v>275</v>
      </c>
      <c r="C729" s="10" t="s">
        <v>29</v>
      </c>
      <c r="D729" s="10" t="s">
        <v>452</v>
      </c>
      <c r="E729" s="11"/>
      <c r="F729" s="12">
        <f>F730</f>
        <v>2556400</v>
      </c>
      <c r="G729" s="12">
        <f t="shared" ref="G729:K730" si="348">G730</f>
        <v>2556400</v>
      </c>
      <c r="H729" s="12">
        <f t="shared" si="348"/>
        <v>0</v>
      </c>
      <c r="I729" s="12">
        <f t="shared" si="348"/>
        <v>0</v>
      </c>
      <c r="J729" s="12">
        <f t="shared" si="348"/>
        <v>2556400</v>
      </c>
      <c r="K729" s="12">
        <f t="shared" si="348"/>
        <v>2556400</v>
      </c>
    </row>
    <row r="730" spans="1:11" ht="25.5" x14ac:dyDescent="0.25">
      <c r="A730" s="14" t="s">
        <v>662</v>
      </c>
      <c r="B730" s="10" t="s">
        <v>275</v>
      </c>
      <c r="C730" s="10" t="s">
        <v>29</v>
      </c>
      <c r="D730" s="10" t="s">
        <v>663</v>
      </c>
      <c r="E730" s="11"/>
      <c r="F730" s="12">
        <f>F731</f>
        <v>2556400</v>
      </c>
      <c r="G730" s="12">
        <f t="shared" si="348"/>
        <v>2556400</v>
      </c>
      <c r="H730" s="12">
        <f t="shared" si="348"/>
        <v>0</v>
      </c>
      <c r="I730" s="12">
        <f t="shared" si="348"/>
        <v>0</v>
      </c>
      <c r="J730" s="12">
        <f t="shared" si="348"/>
        <v>2556400</v>
      </c>
      <c r="K730" s="12">
        <f t="shared" si="348"/>
        <v>2556400</v>
      </c>
    </row>
    <row r="731" spans="1:11" ht="63.75" x14ac:dyDescent="0.25">
      <c r="A731" s="14" t="s">
        <v>664</v>
      </c>
      <c r="B731" s="10" t="s">
        <v>275</v>
      </c>
      <c r="C731" s="10" t="s">
        <v>29</v>
      </c>
      <c r="D731" s="10" t="s">
        <v>665</v>
      </c>
      <c r="E731" s="11"/>
      <c r="F731" s="12">
        <f t="shared" ref="F731:K731" si="349">F732+F734+F736</f>
        <v>2556400</v>
      </c>
      <c r="G731" s="12">
        <f t="shared" si="349"/>
        <v>2556400</v>
      </c>
      <c r="H731" s="12">
        <f t="shared" si="349"/>
        <v>0</v>
      </c>
      <c r="I731" s="12">
        <f t="shared" si="349"/>
        <v>0</v>
      </c>
      <c r="J731" s="12">
        <f t="shared" si="349"/>
        <v>2556400</v>
      </c>
      <c r="K731" s="12">
        <f t="shared" si="349"/>
        <v>2556400</v>
      </c>
    </row>
    <row r="732" spans="1:11" ht="76.5" x14ac:dyDescent="0.25">
      <c r="A732" s="14" t="s">
        <v>666</v>
      </c>
      <c r="B732" s="10" t="s">
        <v>275</v>
      </c>
      <c r="C732" s="10" t="s">
        <v>29</v>
      </c>
      <c r="D732" s="10" t="s">
        <v>667</v>
      </c>
      <c r="E732" s="11"/>
      <c r="F732" s="12">
        <f t="shared" ref="F732:K732" si="350">F733</f>
        <v>1999200</v>
      </c>
      <c r="G732" s="12">
        <f t="shared" si="350"/>
        <v>1999200</v>
      </c>
      <c r="H732" s="12">
        <f t="shared" si="350"/>
        <v>0</v>
      </c>
      <c r="I732" s="12">
        <f t="shared" si="350"/>
        <v>0</v>
      </c>
      <c r="J732" s="12">
        <f t="shared" si="350"/>
        <v>1999200</v>
      </c>
      <c r="K732" s="12">
        <f t="shared" si="350"/>
        <v>1999200</v>
      </c>
    </row>
    <row r="733" spans="1:11" ht="25.5" x14ac:dyDescent="0.25">
      <c r="A733" s="14" t="s">
        <v>73</v>
      </c>
      <c r="B733" s="10" t="s">
        <v>275</v>
      </c>
      <c r="C733" s="10" t="s">
        <v>29</v>
      </c>
      <c r="D733" s="10" t="s">
        <v>667</v>
      </c>
      <c r="E733" s="11">
        <v>300</v>
      </c>
      <c r="F733" s="12">
        <f>'[1]9.ведомства'!G685</f>
        <v>1999200</v>
      </c>
      <c r="G733" s="12">
        <f>'[1]9.ведомства'!H685</f>
        <v>1999200</v>
      </c>
      <c r="H733" s="12">
        <f>'[1]9.ведомства'!I685</f>
        <v>0</v>
      </c>
      <c r="I733" s="12">
        <f>'[1]9.ведомства'!J685</f>
        <v>0</v>
      </c>
      <c r="J733" s="12">
        <f>'[1]9.ведомства'!K685</f>
        <v>1999200</v>
      </c>
      <c r="K733" s="12">
        <f>'[1]9.ведомства'!L685</f>
        <v>1999200</v>
      </c>
    </row>
    <row r="734" spans="1:11" ht="76.5" x14ac:dyDescent="0.25">
      <c r="A734" s="14" t="s">
        <v>668</v>
      </c>
      <c r="B734" s="10" t="s">
        <v>275</v>
      </c>
      <c r="C734" s="10" t="s">
        <v>29</v>
      </c>
      <c r="D734" s="10" t="s">
        <v>669</v>
      </c>
      <c r="E734" s="11"/>
      <c r="F734" s="12">
        <f t="shared" ref="F734:K734" si="351">F735</f>
        <v>33800</v>
      </c>
      <c r="G734" s="12">
        <f t="shared" si="351"/>
        <v>33800</v>
      </c>
      <c r="H734" s="12">
        <f t="shared" si="351"/>
        <v>0</v>
      </c>
      <c r="I734" s="12">
        <f t="shared" si="351"/>
        <v>0</v>
      </c>
      <c r="J734" s="12">
        <f t="shared" si="351"/>
        <v>33800</v>
      </c>
      <c r="K734" s="12">
        <f t="shared" si="351"/>
        <v>33800</v>
      </c>
    </row>
    <row r="735" spans="1:11" ht="25.5" x14ac:dyDescent="0.25">
      <c r="A735" s="14" t="s">
        <v>25</v>
      </c>
      <c r="B735" s="10" t="s">
        <v>275</v>
      </c>
      <c r="C735" s="10" t="s">
        <v>29</v>
      </c>
      <c r="D735" s="10" t="s">
        <v>669</v>
      </c>
      <c r="E735" s="11">
        <v>200</v>
      </c>
      <c r="F735" s="12">
        <f>'[1]9.ведомства'!G687</f>
        <v>33800</v>
      </c>
      <c r="G735" s="12">
        <f>'[1]9.ведомства'!H687</f>
        <v>33800</v>
      </c>
      <c r="H735" s="12">
        <f>'[1]9.ведомства'!I687</f>
        <v>0</v>
      </c>
      <c r="I735" s="12">
        <f>'[1]9.ведомства'!J687</f>
        <v>0</v>
      </c>
      <c r="J735" s="12">
        <f>'[1]9.ведомства'!K687</f>
        <v>33800</v>
      </c>
      <c r="K735" s="12">
        <f>'[1]9.ведомства'!L687</f>
        <v>33800</v>
      </c>
    </row>
    <row r="736" spans="1:11" ht="140.25" x14ac:dyDescent="0.25">
      <c r="A736" s="14" t="s">
        <v>670</v>
      </c>
      <c r="B736" s="10" t="s">
        <v>275</v>
      </c>
      <c r="C736" s="10" t="s">
        <v>29</v>
      </c>
      <c r="D736" s="10" t="s">
        <v>671</v>
      </c>
      <c r="E736" s="11"/>
      <c r="F736" s="12">
        <f t="shared" ref="F736:K736" si="352">F737</f>
        <v>523400</v>
      </c>
      <c r="G736" s="12">
        <f t="shared" si="352"/>
        <v>523400</v>
      </c>
      <c r="H736" s="12">
        <f t="shared" si="352"/>
        <v>0</v>
      </c>
      <c r="I736" s="12">
        <f t="shared" si="352"/>
        <v>0</v>
      </c>
      <c r="J736" s="12">
        <f t="shared" si="352"/>
        <v>523400</v>
      </c>
      <c r="K736" s="12">
        <f t="shared" si="352"/>
        <v>523400</v>
      </c>
    </row>
    <row r="737" spans="1:11" ht="25.5" x14ac:dyDescent="0.25">
      <c r="A737" s="14" t="s">
        <v>73</v>
      </c>
      <c r="B737" s="10" t="s">
        <v>275</v>
      </c>
      <c r="C737" s="10" t="s">
        <v>29</v>
      </c>
      <c r="D737" s="10" t="s">
        <v>671</v>
      </c>
      <c r="E737" s="11">
        <v>300</v>
      </c>
      <c r="F737" s="12">
        <f>'[1]9.ведомства'!G689</f>
        <v>523400</v>
      </c>
      <c r="G737" s="12">
        <f>'[1]9.ведомства'!H689</f>
        <v>523400</v>
      </c>
      <c r="H737" s="12">
        <f>'[1]9.ведомства'!I689</f>
        <v>0</v>
      </c>
      <c r="I737" s="12">
        <f>'[1]9.ведомства'!J689</f>
        <v>0</v>
      </c>
      <c r="J737" s="12">
        <f>'[1]9.ведомства'!K689</f>
        <v>523400</v>
      </c>
      <c r="K737" s="12">
        <f>'[1]9.ведомства'!L689</f>
        <v>523400</v>
      </c>
    </row>
    <row r="738" spans="1:11" x14ac:dyDescent="0.25">
      <c r="A738" s="13" t="s">
        <v>16</v>
      </c>
      <c r="B738" s="10" t="s">
        <v>275</v>
      </c>
      <c r="C738" s="10" t="s">
        <v>29</v>
      </c>
      <c r="D738" s="10" t="s">
        <v>17</v>
      </c>
      <c r="E738" s="11"/>
      <c r="F738" s="12">
        <f t="shared" ref="F738:K738" si="353">F739</f>
        <v>8645100</v>
      </c>
      <c r="G738" s="12">
        <f t="shared" si="353"/>
        <v>8645100</v>
      </c>
      <c r="H738" s="12">
        <f t="shared" si="353"/>
        <v>0</v>
      </c>
      <c r="I738" s="12">
        <f t="shared" si="353"/>
        <v>0</v>
      </c>
      <c r="J738" s="12">
        <f t="shared" si="353"/>
        <v>8645100</v>
      </c>
      <c r="K738" s="12">
        <f t="shared" si="353"/>
        <v>8645100</v>
      </c>
    </row>
    <row r="739" spans="1:11" ht="38.25" x14ac:dyDescent="0.25">
      <c r="A739" s="13" t="s">
        <v>18</v>
      </c>
      <c r="B739" s="10" t="s">
        <v>275</v>
      </c>
      <c r="C739" s="10" t="s">
        <v>29</v>
      </c>
      <c r="D739" s="10" t="s">
        <v>19</v>
      </c>
      <c r="E739" s="11"/>
      <c r="F739" s="12">
        <f t="shared" ref="F739:K739" si="354">F740+F742</f>
        <v>8645100</v>
      </c>
      <c r="G739" s="12">
        <f t="shared" si="354"/>
        <v>8645100</v>
      </c>
      <c r="H739" s="12">
        <f t="shared" si="354"/>
        <v>0</v>
      </c>
      <c r="I739" s="12">
        <f t="shared" si="354"/>
        <v>0</v>
      </c>
      <c r="J739" s="12">
        <f t="shared" si="354"/>
        <v>8645100</v>
      </c>
      <c r="K739" s="12">
        <f t="shared" si="354"/>
        <v>8645100</v>
      </c>
    </row>
    <row r="740" spans="1:11" ht="102" x14ac:dyDescent="0.25">
      <c r="A740" s="14" t="s">
        <v>672</v>
      </c>
      <c r="B740" s="10" t="s">
        <v>275</v>
      </c>
      <c r="C740" s="10" t="s">
        <v>29</v>
      </c>
      <c r="D740" s="10" t="s">
        <v>673</v>
      </c>
      <c r="E740" s="11"/>
      <c r="F740" s="12">
        <f t="shared" ref="F740:K740" si="355">F741</f>
        <v>61900</v>
      </c>
      <c r="G740" s="12">
        <f t="shared" si="355"/>
        <v>61900</v>
      </c>
      <c r="H740" s="12">
        <f t="shared" si="355"/>
        <v>0</v>
      </c>
      <c r="I740" s="12">
        <f t="shared" si="355"/>
        <v>0</v>
      </c>
      <c r="J740" s="12">
        <f t="shared" si="355"/>
        <v>61900</v>
      </c>
      <c r="K740" s="12">
        <f t="shared" si="355"/>
        <v>61900</v>
      </c>
    </row>
    <row r="741" spans="1:11" ht="25.5" x14ac:dyDescent="0.25">
      <c r="A741" s="14" t="s">
        <v>25</v>
      </c>
      <c r="B741" s="10" t="s">
        <v>275</v>
      </c>
      <c r="C741" s="10" t="s">
        <v>29</v>
      </c>
      <c r="D741" s="10" t="s">
        <v>673</v>
      </c>
      <c r="E741" s="11">
        <v>200</v>
      </c>
      <c r="F741" s="12">
        <f>'[1]9.ведомства'!G311</f>
        <v>61900</v>
      </c>
      <c r="G741" s="12">
        <f>'[1]9.ведомства'!H311</f>
        <v>61900</v>
      </c>
      <c r="H741" s="12">
        <f>'[1]9.ведомства'!I311</f>
        <v>0</v>
      </c>
      <c r="I741" s="12">
        <f>'[1]9.ведомства'!J311</f>
        <v>0</v>
      </c>
      <c r="J741" s="12">
        <f>'[1]9.ведомства'!K311</f>
        <v>61900</v>
      </c>
      <c r="K741" s="12">
        <f>'[1]9.ведомства'!L311</f>
        <v>61900</v>
      </c>
    </row>
    <row r="742" spans="1:11" ht="114.75" x14ac:dyDescent="0.25">
      <c r="A742" s="14" t="s">
        <v>674</v>
      </c>
      <c r="B742" s="10" t="s">
        <v>275</v>
      </c>
      <c r="C742" s="10" t="s">
        <v>29</v>
      </c>
      <c r="D742" s="10" t="s">
        <v>675</v>
      </c>
      <c r="E742" s="11"/>
      <c r="F742" s="12">
        <f t="shared" ref="F742:K742" si="356">F743</f>
        <v>8583200</v>
      </c>
      <c r="G742" s="12">
        <f t="shared" si="356"/>
        <v>8583200</v>
      </c>
      <c r="H742" s="12">
        <f t="shared" si="356"/>
        <v>0</v>
      </c>
      <c r="I742" s="12">
        <f t="shared" si="356"/>
        <v>0</v>
      </c>
      <c r="J742" s="12">
        <f t="shared" si="356"/>
        <v>8583200</v>
      </c>
      <c r="K742" s="12">
        <f t="shared" si="356"/>
        <v>8583200</v>
      </c>
    </row>
    <row r="743" spans="1:11" ht="25.5" x14ac:dyDescent="0.25">
      <c r="A743" s="14" t="s">
        <v>73</v>
      </c>
      <c r="B743" s="10" t="s">
        <v>275</v>
      </c>
      <c r="C743" s="10" t="s">
        <v>29</v>
      </c>
      <c r="D743" s="10" t="s">
        <v>675</v>
      </c>
      <c r="E743" s="11">
        <v>300</v>
      </c>
      <c r="F743" s="12">
        <f>'[1]9.ведомства'!G313</f>
        <v>8583200</v>
      </c>
      <c r="G743" s="12">
        <f>'[1]9.ведомства'!H313</f>
        <v>8583200</v>
      </c>
      <c r="H743" s="12">
        <f>'[1]9.ведомства'!I313</f>
        <v>0</v>
      </c>
      <c r="I743" s="12">
        <f>'[1]9.ведомства'!J313</f>
        <v>0</v>
      </c>
      <c r="J743" s="12">
        <f>'[1]9.ведомства'!K313</f>
        <v>8583200</v>
      </c>
      <c r="K743" s="12">
        <f>'[1]9.ведомства'!L313</f>
        <v>8583200</v>
      </c>
    </row>
    <row r="744" spans="1:11" x14ac:dyDescent="0.25">
      <c r="A744" s="14" t="s">
        <v>676</v>
      </c>
      <c r="B744" s="10" t="s">
        <v>275</v>
      </c>
      <c r="C744" s="10" t="s">
        <v>55</v>
      </c>
      <c r="D744" s="10"/>
      <c r="E744" s="11"/>
      <c r="F744" s="12">
        <f>F745+F762</f>
        <v>65048900</v>
      </c>
      <c r="G744" s="12">
        <f>G745+G762</f>
        <v>65048900</v>
      </c>
      <c r="H744" s="12">
        <f>H745+H762</f>
        <v>0</v>
      </c>
      <c r="I744" s="12">
        <f>I745+I762</f>
        <v>0</v>
      </c>
      <c r="J744" s="12">
        <f>J745+J762</f>
        <v>65048900</v>
      </c>
      <c r="K744" s="12">
        <f>K745+K762</f>
        <v>65048900</v>
      </c>
    </row>
    <row r="745" spans="1:11" ht="25.5" x14ac:dyDescent="0.25">
      <c r="A745" s="14" t="s">
        <v>451</v>
      </c>
      <c r="B745" s="10" t="s">
        <v>275</v>
      </c>
      <c r="C745" s="10" t="s">
        <v>55</v>
      </c>
      <c r="D745" s="10" t="s">
        <v>452</v>
      </c>
      <c r="E745" s="11"/>
      <c r="F745" s="12">
        <f t="shared" ref="F745:K745" si="357">F746+F753</f>
        <v>59254600</v>
      </c>
      <c r="G745" s="12">
        <f t="shared" si="357"/>
        <v>59254600</v>
      </c>
      <c r="H745" s="12">
        <f t="shared" si="357"/>
        <v>0</v>
      </c>
      <c r="I745" s="12">
        <f t="shared" si="357"/>
        <v>0</v>
      </c>
      <c r="J745" s="12">
        <f t="shared" si="357"/>
        <v>59254600</v>
      </c>
      <c r="K745" s="12">
        <f t="shared" si="357"/>
        <v>59254600</v>
      </c>
    </row>
    <row r="746" spans="1:11" ht="38.25" x14ac:dyDescent="0.25">
      <c r="A746" s="14" t="s">
        <v>482</v>
      </c>
      <c r="B746" s="10" t="s">
        <v>275</v>
      </c>
      <c r="C746" s="10" t="s">
        <v>55</v>
      </c>
      <c r="D746" s="10" t="s">
        <v>454</v>
      </c>
      <c r="E746" s="11"/>
      <c r="F746" s="12">
        <f t="shared" ref="F746:K746" si="358">F747</f>
        <v>24004200</v>
      </c>
      <c r="G746" s="12">
        <f t="shared" si="358"/>
        <v>24004200</v>
      </c>
      <c r="H746" s="12">
        <f t="shared" si="358"/>
        <v>0</v>
      </c>
      <c r="I746" s="12">
        <f t="shared" si="358"/>
        <v>0</v>
      </c>
      <c r="J746" s="12">
        <f t="shared" si="358"/>
        <v>24004200</v>
      </c>
      <c r="K746" s="12">
        <f t="shared" si="358"/>
        <v>24004200</v>
      </c>
    </row>
    <row r="747" spans="1:11" ht="38.25" x14ac:dyDescent="0.25">
      <c r="A747" s="14" t="s">
        <v>455</v>
      </c>
      <c r="B747" s="10" t="s">
        <v>275</v>
      </c>
      <c r="C747" s="10" t="s">
        <v>55</v>
      </c>
      <c r="D747" s="10" t="s">
        <v>456</v>
      </c>
      <c r="E747" s="11"/>
      <c r="F747" s="12">
        <f t="shared" ref="F747:K747" si="359">F748+F751</f>
        <v>24004200</v>
      </c>
      <c r="G747" s="12">
        <f t="shared" si="359"/>
        <v>24004200</v>
      </c>
      <c r="H747" s="12">
        <f t="shared" si="359"/>
        <v>0</v>
      </c>
      <c r="I747" s="12">
        <f t="shared" si="359"/>
        <v>0</v>
      </c>
      <c r="J747" s="12">
        <f t="shared" si="359"/>
        <v>24004200</v>
      </c>
      <c r="K747" s="12">
        <f t="shared" si="359"/>
        <v>24004200</v>
      </c>
    </row>
    <row r="748" spans="1:11" ht="127.5" x14ac:dyDescent="0.25">
      <c r="A748" s="14" t="s">
        <v>677</v>
      </c>
      <c r="B748" s="10" t="s">
        <v>275</v>
      </c>
      <c r="C748" s="10" t="s">
        <v>55</v>
      </c>
      <c r="D748" s="10" t="s">
        <v>678</v>
      </c>
      <c r="E748" s="11"/>
      <c r="F748" s="12">
        <f t="shared" ref="F748:K748" si="360">SUM(F749:F750)</f>
        <v>585500</v>
      </c>
      <c r="G748" s="12">
        <f t="shared" si="360"/>
        <v>585500</v>
      </c>
      <c r="H748" s="12">
        <f t="shared" si="360"/>
        <v>0</v>
      </c>
      <c r="I748" s="12">
        <f t="shared" si="360"/>
        <v>0</v>
      </c>
      <c r="J748" s="12">
        <f t="shared" si="360"/>
        <v>585500</v>
      </c>
      <c r="K748" s="12">
        <f t="shared" si="360"/>
        <v>585500</v>
      </c>
    </row>
    <row r="749" spans="1:11" ht="25.5" x14ac:dyDescent="0.25">
      <c r="A749" s="14" t="s">
        <v>25</v>
      </c>
      <c r="B749" s="10" t="s">
        <v>275</v>
      </c>
      <c r="C749" s="10" t="s">
        <v>55</v>
      </c>
      <c r="D749" s="10" t="s">
        <v>678</v>
      </c>
      <c r="E749" s="11">
        <v>200</v>
      </c>
      <c r="F749" s="12">
        <f>'[1]9.ведомства'!G695</f>
        <v>234194</v>
      </c>
      <c r="G749" s="12">
        <f>'[1]9.ведомства'!H695</f>
        <v>234194</v>
      </c>
      <c r="H749" s="12">
        <f>'[1]9.ведомства'!I695</f>
        <v>0</v>
      </c>
      <c r="I749" s="12">
        <f>'[1]9.ведомства'!J695</f>
        <v>0</v>
      </c>
      <c r="J749" s="12">
        <f>'[1]9.ведомства'!K695</f>
        <v>234194</v>
      </c>
      <c r="K749" s="12">
        <f>'[1]9.ведомства'!L695</f>
        <v>234194</v>
      </c>
    </row>
    <row r="750" spans="1:11" ht="38.25" x14ac:dyDescent="0.25">
      <c r="A750" s="14" t="s">
        <v>106</v>
      </c>
      <c r="B750" s="10" t="s">
        <v>275</v>
      </c>
      <c r="C750" s="10" t="s">
        <v>55</v>
      </c>
      <c r="D750" s="10" t="s">
        <v>678</v>
      </c>
      <c r="E750" s="11">
        <v>600</v>
      </c>
      <c r="F750" s="12">
        <f>'[1]9.ведомства'!G696</f>
        <v>351306</v>
      </c>
      <c r="G750" s="12">
        <f>'[1]9.ведомства'!H696</f>
        <v>351306</v>
      </c>
      <c r="H750" s="12">
        <f>'[1]9.ведомства'!I696</f>
        <v>0</v>
      </c>
      <c r="I750" s="12">
        <f>'[1]9.ведомства'!J696</f>
        <v>0</v>
      </c>
      <c r="J750" s="12">
        <f>'[1]9.ведомства'!K696</f>
        <v>351306</v>
      </c>
      <c r="K750" s="12">
        <f>'[1]9.ведомства'!L696</f>
        <v>351306</v>
      </c>
    </row>
    <row r="751" spans="1:11" ht="76.5" x14ac:dyDescent="0.25">
      <c r="A751" s="14" t="s">
        <v>679</v>
      </c>
      <c r="B751" s="10" t="s">
        <v>275</v>
      </c>
      <c r="C751" s="10" t="s">
        <v>55</v>
      </c>
      <c r="D751" s="10" t="s">
        <v>680</v>
      </c>
      <c r="E751" s="11"/>
      <c r="F751" s="12">
        <f t="shared" ref="F751:K751" si="361">F752</f>
        <v>23418700</v>
      </c>
      <c r="G751" s="12">
        <f t="shared" si="361"/>
        <v>23418700</v>
      </c>
      <c r="H751" s="12">
        <f t="shared" si="361"/>
        <v>0</v>
      </c>
      <c r="I751" s="12">
        <f t="shared" si="361"/>
        <v>0</v>
      </c>
      <c r="J751" s="12">
        <f t="shared" si="361"/>
        <v>23418700</v>
      </c>
      <c r="K751" s="12">
        <f t="shared" si="361"/>
        <v>23418700</v>
      </c>
    </row>
    <row r="752" spans="1:11" ht="25.5" x14ac:dyDescent="0.25">
      <c r="A752" s="14" t="s">
        <v>73</v>
      </c>
      <c r="B752" s="10" t="s">
        <v>275</v>
      </c>
      <c r="C752" s="10" t="s">
        <v>55</v>
      </c>
      <c r="D752" s="10" t="s">
        <v>680</v>
      </c>
      <c r="E752" s="11">
        <v>300</v>
      </c>
      <c r="F752" s="12">
        <f>'[1]9.ведомства'!G698</f>
        <v>23418700</v>
      </c>
      <c r="G752" s="12">
        <f>'[1]9.ведомства'!H698</f>
        <v>23418700</v>
      </c>
      <c r="H752" s="12">
        <f>'[1]9.ведомства'!I698</f>
        <v>0</v>
      </c>
      <c r="I752" s="12">
        <f>'[1]9.ведомства'!J698</f>
        <v>0</v>
      </c>
      <c r="J752" s="12">
        <f>'[1]9.ведомства'!K698</f>
        <v>23418700</v>
      </c>
      <c r="K752" s="12">
        <f>'[1]9.ведомства'!L698</f>
        <v>23418700</v>
      </c>
    </row>
    <row r="753" spans="1:11" ht="25.5" x14ac:dyDescent="0.25">
      <c r="A753" s="14" t="s">
        <v>681</v>
      </c>
      <c r="B753" s="10" t="s">
        <v>275</v>
      </c>
      <c r="C753" s="10" t="s">
        <v>55</v>
      </c>
      <c r="D753" s="10" t="s">
        <v>663</v>
      </c>
      <c r="E753" s="11"/>
      <c r="F753" s="12">
        <f t="shared" ref="F753:K753" si="362">F754</f>
        <v>35250400</v>
      </c>
      <c r="G753" s="12">
        <f t="shared" si="362"/>
        <v>35250400</v>
      </c>
      <c r="H753" s="12">
        <f t="shared" si="362"/>
        <v>0</v>
      </c>
      <c r="I753" s="12">
        <f t="shared" si="362"/>
        <v>0</v>
      </c>
      <c r="J753" s="12">
        <f t="shared" si="362"/>
        <v>35250400</v>
      </c>
      <c r="K753" s="12">
        <f t="shared" si="362"/>
        <v>35250400</v>
      </c>
    </row>
    <row r="754" spans="1:11" ht="51" x14ac:dyDescent="0.25">
      <c r="A754" s="14" t="s">
        <v>682</v>
      </c>
      <c r="B754" s="10" t="s">
        <v>275</v>
      </c>
      <c r="C754" s="10" t="s">
        <v>55</v>
      </c>
      <c r="D754" s="10" t="s">
        <v>683</v>
      </c>
      <c r="E754" s="11"/>
      <c r="F754" s="12">
        <f>F755+F757+F759</f>
        <v>35250400</v>
      </c>
      <c r="G754" s="12">
        <f>G755+G757+G759</f>
        <v>35250400</v>
      </c>
      <c r="H754" s="12">
        <f>H755+H757+H759</f>
        <v>0</v>
      </c>
      <c r="I754" s="12">
        <f>I755+I757+I759</f>
        <v>0</v>
      </c>
      <c r="J754" s="12">
        <f>J755+J757+J759</f>
        <v>35250400</v>
      </c>
      <c r="K754" s="12">
        <f>K755+K757+K759</f>
        <v>35250400</v>
      </c>
    </row>
    <row r="755" spans="1:11" ht="51" x14ac:dyDescent="0.25">
      <c r="A755" s="14" t="s">
        <v>684</v>
      </c>
      <c r="B755" s="10" t="s">
        <v>275</v>
      </c>
      <c r="C755" s="10" t="s">
        <v>55</v>
      </c>
      <c r="D755" s="10" t="s">
        <v>685</v>
      </c>
      <c r="E755" s="11"/>
      <c r="F755" s="12">
        <f t="shared" ref="F755:K755" si="363">SUM(F756:F756)</f>
        <v>28841100</v>
      </c>
      <c r="G755" s="12">
        <f t="shared" si="363"/>
        <v>28841100</v>
      </c>
      <c r="H755" s="12">
        <f t="shared" si="363"/>
        <v>0</v>
      </c>
      <c r="I755" s="12">
        <f t="shared" si="363"/>
        <v>0</v>
      </c>
      <c r="J755" s="12">
        <f t="shared" si="363"/>
        <v>28841100</v>
      </c>
      <c r="K755" s="12">
        <f t="shared" si="363"/>
        <v>28841100</v>
      </c>
    </row>
    <row r="756" spans="1:11" ht="25.5" x14ac:dyDescent="0.25">
      <c r="A756" s="14" t="s">
        <v>73</v>
      </c>
      <c r="B756" s="10" t="s">
        <v>275</v>
      </c>
      <c r="C756" s="10" t="s">
        <v>55</v>
      </c>
      <c r="D756" s="10" t="s">
        <v>685</v>
      </c>
      <c r="E756" s="11">
        <v>300</v>
      </c>
      <c r="F756" s="12">
        <f>'[1]9.ведомства'!G702</f>
        <v>28841100</v>
      </c>
      <c r="G756" s="12">
        <f>'[1]9.ведомства'!H702</f>
        <v>28841100</v>
      </c>
      <c r="H756" s="12">
        <f>'[1]9.ведомства'!I702</f>
        <v>0</v>
      </c>
      <c r="I756" s="12">
        <f>'[1]9.ведомства'!J702</f>
        <v>0</v>
      </c>
      <c r="J756" s="12">
        <f>'[1]9.ведомства'!K702</f>
        <v>28841100</v>
      </c>
      <c r="K756" s="12">
        <f>'[1]9.ведомства'!L702</f>
        <v>28841100</v>
      </c>
    </row>
    <row r="757" spans="1:11" ht="89.25" x14ac:dyDescent="0.25">
      <c r="A757" s="14" t="s">
        <v>686</v>
      </c>
      <c r="B757" s="10" t="s">
        <v>275</v>
      </c>
      <c r="C757" s="10" t="s">
        <v>55</v>
      </c>
      <c r="D757" s="10" t="s">
        <v>687</v>
      </c>
      <c r="E757" s="11"/>
      <c r="F757" s="12">
        <f>SUM(F758:F758)</f>
        <v>39300</v>
      </c>
      <c r="G757" s="12">
        <f>SUM(G758:G758)</f>
        <v>39300</v>
      </c>
      <c r="H757" s="12">
        <f>SUM(H758:H758)</f>
        <v>0</v>
      </c>
      <c r="I757" s="12">
        <f>SUM(I758:I758)</f>
        <v>0</v>
      </c>
      <c r="J757" s="12">
        <f>SUM(J758:J758)</f>
        <v>39300</v>
      </c>
      <c r="K757" s="12">
        <f>SUM(K758:K758)</f>
        <v>39300</v>
      </c>
    </row>
    <row r="758" spans="1:11" ht="25.5" x14ac:dyDescent="0.25">
      <c r="A758" s="14" t="s">
        <v>73</v>
      </c>
      <c r="B758" s="10" t="s">
        <v>275</v>
      </c>
      <c r="C758" s="10" t="s">
        <v>55</v>
      </c>
      <c r="D758" s="10" t="s">
        <v>687</v>
      </c>
      <c r="E758" s="11">
        <v>300</v>
      </c>
      <c r="F758" s="12">
        <f>'[1]9.ведомства'!G705</f>
        <v>39300</v>
      </c>
      <c r="G758" s="12">
        <f>'[1]9.ведомства'!H705</f>
        <v>39300</v>
      </c>
      <c r="H758" s="12">
        <f>'[1]9.ведомства'!I705</f>
        <v>0</v>
      </c>
      <c r="I758" s="12">
        <f>'[1]9.ведомства'!J705</f>
        <v>0</v>
      </c>
      <c r="J758" s="12">
        <f>'[1]9.ведомства'!K705</f>
        <v>39300</v>
      </c>
      <c r="K758" s="12">
        <f>'[1]9.ведомства'!L705</f>
        <v>39300</v>
      </c>
    </row>
    <row r="759" spans="1:11" ht="102" x14ac:dyDescent="0.25">
      <c r="A759" s="14" t="s">
        <v>688</v>
      </c>
      <c r="B759" s="10" t="s">
        <v>275</v>
      </c>
      <c r="C759" s="10" t="s">
        <v>55</v>
      </c>
      <c r="D759" s="10" t="s">
        <v>689</v>
      </c>
      <c r="E759" s="11"/>
      <c r="F759" s="12">
        <f t="shared" ref="F759:K759" si="364">SUM(F760:F761)</f>
        <v>6369999.9999999991</v>
      </c>
      <c r="G759" s="12">
        <f t="shared" si="364"/>
        <v>6369999.9999999991</v>
      </c>
      <c r="H759" s="12">
        <f t="shared" si="364"/>
        <v>0</v>
      </c>
      <c r="I759" s="12">
        <f t="shared" si="364"/>
        <v>0</v>
      </c>
      <c r="J759" s="12">
        <f t="shared" si="364"/>
        <v>6369999.9999999991</v>
      </c>
      <c r="K759" s="12">
        <f t="shared" si="364"/>
        <v>6369999.9999999991</v>
      </c>
    </row>
    <row r="760" spans="1:11" ht="76.5" x14ac:dyDescent="0.25">
      <c r="A760" s="14" t="s">
        <v>22</v>
      </c>
      <c r="B760" s="10" t="s">
        <v>275</v>
      </c>
      <c r="C760" s="10" t="s">
        <v>55</v>
      </c>
      <c r="D760" s="10" t="s">
        <v>689</v>
      </c>
      <c r="E760" s="11">
        <v>100</v>
      </c>
      <c r="F760" s="12">
        <f>'[1]9.ведомства'!G707</f>
        <v>6008401.2699999996</v>
      </c>
      <c r="G760" s="12">
        <f>'[1]9.ведомства'!H707</f>
        <v>6008401.2699999996</v>
      </c>
      <c r="H760" s="12">
        <f>'[1]9.ведомства'!I707</f>
        <v>0</v>
      </c>
      <c r="I760" s="12">
        <f>'[1]9.ведомства'!J707</f>
        <v>0</v>
      </c>
      <c r="J760" s="12">
        <f>'[1]9.ведомства'!K707</f>
        <v>6008401.2699999996</v>
      </c>
      <c r="K760" s="12">
        <f>'[1]9.ведомства'!L707</f>
        <v>6008401.2699999996</v>
      </c>
    </row>
    <row r="761" spans="1:11" ht="25.5" x14ac:dyDescent="0.25">
      <c r="A761" s="14" t="s">
        <v>25</v>
      </c>
      <c r="B761" s="10" t="s">
        <v>275</v>
      </c>
      <c r="C761" s="10" t="s">
        <v>55</v>
      </c>
      <c r="D761" s="10" t="s">
        <v>689</v>
      </c>
      <c r="E761" s="11">
        <v>200</v>
      </c>
      <c r="F761" s="12">
        <f>'[1]9.ведомства'!G708</f>
        <v>361598.72999999992</v>
      </c>
      <c r="G761" s="12">
        <f>'[1]9.ведомства'!H708</f>
        <v>361598.72999999992</v>
      </c>
      <c r="H761" s="12">
        <f>'[1]9.ведомства'!I708</f>
        <v>0</v>
      </c>
      <c r="I761" s="12">
        <f>'[1]9.ведомства'!J708</f>
        <v>0</v>
      </c>
      <c r="J761" s="12">
        <f>'[1]9.ведомства'!K708</f>
        <v>361598.72999999992</v>
      </c>
      <c r="K761" s="12">
        <f>'[1]9.ведомства'!L708</f>
        <v>361598.72999999992</v>
      </c>
    </row>
    <row r="762" spans="1:11" x14ac:dyDescent="0.25">
      <c r="A762" s="13" t="s">
        <v>16</v>
      </c>
      <c r="B762" s="10" t="s">
        <v>275</v>
      </c>
      <c r="C762" s="10" t="s">
        <v>55</v>
      </c>
      <c r="D762" s="10" t="s">
        <v>17</v>
      </c>
      <c r="E762" s="11"/>
      <c r="F762" s="12">
        <f t="shared" ref="F762:K762" si="365">F763</f>
        <v>5794300</v>
      </c>
      <c r="G762" s="12">
        <f t="shared" si="365"/>
        <v>5794300</v>
      </c>
      <c r="H762" s="12">
        <f t="shared" si="365"/>
        <v>0</v>
      </c>
      <c r="I762" s="12">
        <f t="shared" si="365"/>
        <v>0</v>
      </c>
      <c r="J762" s="12">
        <f t="shared" si="365"/>
        <v>5794300</v>
      </c>
      <c r="K762" s="12">
        <f t="shared" si="365"/>
        <v>5794300</v>
      </c>
    </row>
    <row r="763" spans="1:11" ht="38.25" x14ac:dyDescent="0.25">
      <c r="A763" s="13" t="s">
        <v>18</v>
      </c>
      <c r="B763" s="10" t="s">
        <v>275</v>
      </c>
      <c r="C763" s="10" t="s">
        <v>55</v>
      </c>
      <c r="D763" s="10" t="s">
        <v>19</v>
      </c>
      <c r="E763" s="11"/>
      <c r="F763" s="12">
        <f>F769+F764+F766</f>
        <v>5794300</v>
      </c>
      <c r="G763" s="12">
        <f t="shared" ref="G763:K763" si="366">G769+G764+G766</f>
        <v>5794300</v>
      </c>
      <c r="H763" s="12">
        <f t="shared" si="366"/>
        <v>0</v>
      </c>
      <c r="I763" s="12">
        <f t="shared" si="366"/>
        <v>0</v>
      </c>
      <c r="J763" s="12">
        <f t="shared" si="366"/>
        <v>5794300</v>
      </c>
      <c r="K763" s="12">
        <f t="shared" si="366"/>
        <v>5794300</v>
      </c>
    </row>
    <row r="764" spans="1:11" ht="102" x14ac:dyDescent="0.25">
      <c r="A764" s="14" t="s">
        <v>690</v>
      </c>
      <c r="B764" s="10" t="s">
        <v>275</v>
      </c>
      <c r="C764" s="10" t="s">
        <v>55</v>
      </c>
      <c r="D764" s="10" t="s">
        <v>691</v>
      </c>
      <c r="E764" s="11"/>
      <c r="F764" s="12">
        <f t="shared" ref="F764:K764" si="367">F765</f>
        <v>336700</v>
      </c>
      <c r="G764" s="12">
        <f t="shared" si="367"/>
        <v>336700</v>
      </c>
      <c r="H764" s="12">
        <f t="shared" si="367"/>
        <v>0</v>
      </c>
      <c r="I764" s="12">
        <f t="shared" si="367"/>
        <v>0</v>
      </c>
      <c r="J764" s="12">
        <f t="shared" si="367"/>
        <v>336700</v>
      </c>
      <c r="K764" s="12">
        <f t="shared" si="367"/>
        <v>336700</v>
      </c>
    </row>
    <row r="765" spans="1:11" ht="76.5" x14ac:dyDescent="0.25">
      <c r="A765" s="14" t="s">
        <v>22</v>
      </c>
      <c r="B765" s="10" t="s">
        <v>275</v>
      </c>
      <c r="C765" s="10" t="s">
        <v>55</v>
      </c>
      <c r="D765" s="10" t="s">
        <v>691</v>
      </c>
      <c r="E765" s="11">
        <v>100</v>
      </c>
      <c r="F765" s="12">
        <f>'[1]9.ведомства'!G318</f>
        <v>336700</v>
      </c>
      <c r="G765" s="12">
        <f>'[1]9.ведомства'!H318</f>
        <v>336700</v>
      </c>
      <c r="H765" s="12">
        <f>'[1]9.ведомства'!I318</f>
        <v>0</v>
      </c>
      <c r="I765" s="12">
        <f>'[1]9.ведомства'!J318</f>
        <v>0</v>
      </c>
      <c r="J765" s="12">
        <f>'[1]9.ведомства'!K318</f>
        <v>336700</v>
      </c>
      <c r="K765" s="12">
        <f>'[1]9.ведомства'!L318</f>
        <v>336700</v>
      </c>
    </row>
    <row r="766" spans="1:11" ht="63.75" x14ac:dyDescent="0.25">
      <c r="A766" s="14" t="s">
        <v>692</v>
      </c>
      <c r="B766" s="10" t="s">
        <v>275</v>
      </c>
      <c r="C766" s="10" t="s">
        <v>55</v>
      </c>
      <c r="D766" s="10" t="s">
        <v>693</v>
      </c>
      <c r="E766" s="11"/>
      <c r="F766" s="12">
        <f t="shared" ref="F766:K766" si="368">SUM(F767:F768)</f>
        <v>1820000</v>
      </c>
      <c r="G766" s="12">
        <f t="shared" si="368"/>
        <v>1820000</v>
      </c>
      <c r="H766" s="12">
        <f t="shared" si="368"/>
        <v>0</v>
      </c>
      <c r="I766" s="12">
        <f t="shared" si="368"/>
        <v>0</v>
      </c>
      <c r="J766" s="12">
        <f t="shared" si="368"/>
        <v>1820000</v>
      </c>
      <c r="K766" s="12">
        <f t="shared" si="368"/>
        <v>1820000</v>
      </c>
    </row>
    <row r="767" spans="1:11" ht="76.5" x14ac:dyDescent="0.25">
      <c r="A767" s="14" t="s">
        <v>22</v>
      </c>
      <c r="B767" s="10" t="s">
        <v>275</v>
      </c>
      <c r="C767" s="10" t="s">
        <v>55</v>
      </c>
      <c r="D767" s="10" t="s">
        <v>693</v>
      </c>
      <c r="E767" s="11">
        <v>100</v>
      </c>
      <c r="F767" s="37">
        <f>'[1]9.ведомства'!G320</f>
        <v>1651539.73</v>
      </c>
      <c r="G767" s="37">
        <f>'[1]9.ведомства'!H320</f>
        <v>1651539.73</v>
      </c>
      <c r="H767" s="37">
        <f>'[1]9.ведомства'!I320</f>
        <v>0</v>
      </c>
      <c r="I767" s="37">
        <f>'[1]9.ведомства'!J320</f>
        <v>0</v>
      </c>
      <c r="J767" s="37">
        <f>'[1]9.ведомства'!K320</f>
        <v>1651539.73</v>
      </c>
      <c r="K767" s="37">
        <f>'[1]9.ведомства'!L320</f>
        <v>1651539.73</v>
      </c>
    </row>
    <row r="768" spans="1:11" ht="25.5" x14ac:dyDescent="0.25">
      <c r="A768" s="14" t="s">
        <v>25</v>
      </c>
      <c r="B768" s="10" t="s">
        <v>275</v>
      </c>
      <c r="C768" s="10" t="s">
        <v>55</v>
      </c>
      <c r="D768" s="10" t="s">
        <v>693</v>
      </c>
      <c r="E768" s="11">
        <v>200</v>
      </c>
      <c r="F768" s="37">
        <f>'[1]9.ведомства'!G321</f>
        <v>168460.27</v>
      </c>
      <c r="G768" s="37">
        <f>'[1]9.ведомства'!H321</f>
        <v>168460.27</v>
      </c>
      <c r="H768" s="37">
        <f>'[1]9.ведомства'!I321</f>
        <v>0</v>
      </c>
      <c r="I768" s="37">
        <f>'[1]9.ведомства'!J321</f>
        <v>0</v>
      </c>
      <c r="J768" s="37">
        <f>'[1]9.ведомства'!K321</f>
        <v>168460.27</v>
      </c>
      <c r="K768" s="37">
        <f>'[1]9.ведомства'!L321</f>
        <v>168460.27</v>
      </c>
    </row>
    <row r="769" spans="1:11" ht="63.75" x14ac:dyDescent="0.25">
      <c r="A769" s="14" t="s">
        <v>694</v>
      </c>
      <c r="B769" s="10" t="s">
        <v>275</v>
      </c>
      <c r="C769" s="10" t="s">
        <v>55</v>
      </c>
      <c r="D769" s="10" t="s">
        <v>695</v>
      </c>
      <c r="E769" s="10"/>
      <c r="F769" s="12">
        <f>SUM(F770:F770)</f>
        <v>3637600</v>
      </c>
      <c r="G769" s="12">
        <f>SUM(G770:G770)</f>
        <v>3637600</v>
      </c>
      <c r="H769" s="12">
        <f>SUM(H770:H770)</f>
        <v>0</v>
      </c>
      <c r="I769" s="12">
        <f>SUM(I770:I770)</f>
        <v>0</v>
      </c>
      <c r="J769" s="12">
        <f>SUM(J770:J770)</f>
        <v>3637600</v>
      </c>
      <c r="K769" s="12">
        <f>SUM(K770:K770)</f>
        <v>3637600</v>
      </c>
    </row>
    <row r="770" spans="1:11" ht="38.25" x14ac:dyDescent="0.25">
      <c r="A770" s="14" t="s">
        <v>255</v>
      </c>
      <c r="B770" s="10" t="s">
        <v>275</v>
      </c>
      <c r="C770" s="10" t="s">
        <v>55</v>
      </c>
      <c r="D770" s="10" t="s">
        <v>695</v>
      </c>
      <c r="E770" s="10" t="s">
        <v>256</v>
      </c>
      <c r="F770" s="12">
        <f>'[1]9.ведомства'!G1407</f>
        <v>3637600</v>
      </c>
      <c r="G770" s="12">
        <f>'[1]9.ведомства'!H1407</f>
        <v>3637600</v>
      </c>
      <c r="H770" s="12">
        <f>'[1]9.ведомства'!I1407</f>
        <v>0</v>
      </c>
      <c r="I770" s="12">
        <f>'[1]9.ведомства'!J1407</f>
        <v>0</v>
      </c>
      <c r="J770" s="12">
        <f>'[1]9.ведомства'!K1407</f>
        <v>3637600</v>
      </c>
      <c r="K770" s="12">
        <f>'[1]9.ведомства'!L1407</f>
        <v>3637600</v>
      </c>
    </row>
    <row r="771" spans="1:11" ht="25.5" x14ac:dyDescent="0.25">
      <c r="A771" s="38" t="s">
        <v>696</v>
      </c>
      <c r="B771" s="10" t="s">
        <v>275</v>
      </c>
      <c r="C771" s="10" t="s">
        <v>83</v>
      </c>
      <c r="D771" s="10"/>
      <c r="E771" s="10"/>
      <c r="F771" s="12">
        <f>F772</f>
        <v>1015658</v>
      </c>
      <c r="G771" s="12">
        <f t="shared" ref="G771:K773" si="369">G772</f>
        <v>0</v>
      </c>
      <c r="H771" s="12">
        <f t="shared" si="369"/>
        <v>0</v>
      </c>
      <c r="I771" s="12">
        <f t="shared" si="369"/>
        <v>0</v>
      </c>
      <c r="J771" s="12">
        <f t="shared" si="369"/>
        <v>1015658</v>
      </c>
      <c r="K771" s="12">
        <f t="shared" si="369"/>
        <v>0</v>
      </c>
    </row>
    <row r="772" spans="1:11" ht="25.5" x14ac:dyDescent="0.25">
      <c r="A772" s="9" t="s">
        <v>190</v>
      </c>
      <c r="B772" s="10" t="s">
        <v>275</v>
      </c>
      <c r="C772" s="10" t="s">
        <v>83</v>
      </c>
      <c r="D772" s="10" t="s">
        <v>99</v>
      </c>
      <c r="E772" s="10"/>
      <c r="F772" s="12">
        <f>F773</f>
        <v>1015658</v>
      </c>
      <c r="G772" s="12">
        <f t="shared" si="369"/>
        <v>0</v>
      </c>
      <c r="H772" s="12">
        <f t="shared" si="369"/>
        <v>0</v>
      </c>
      <c r="I772" s="12">
        <f t="shared" si="369"/>
        <v>0</v>
      </c>
      <c r="J772" s="12">
        <f t="shared" si="369"/>
        <v>1015658</v>
      </c>
      <c r="K772" s="12">
        <f t="shared" si="369"/>
        <v>0</v>
      </c>
    </row>
    <row r="773" spans="1:11" ht="25.5" x14ac:dyDescent="0.25">
      <c r="A773" s="14" t="s">
        <v>500</v>
      </c>
      <c r="B773" s="10" t="s">
        <v>275</v>
      </c>
      <c r="C773" s="10" t="s">
        <v>83</v>
      </c>
      <c r="D773" s="10" t="s">
        <v>501</v>
      </c>
      <c r="E773" s="10"/>
      <c r="F773" s="12">
        <f>F774</f>
        <v>1015658</v>
      </c>
      <c r="G773" s="12">
        <f t="shared" si="369"/>
        <v>0</v>
      </c>
      <c r="H773" s="12">
        <f t="shared" si="369"/>
        <v>0</v>
      </c>
      <c r="I773" s="12">
        <f t="shared" si="369"/>
        <v>0</v>
      </c>
      <c r="J773" s="12">
        <f t="shared" si="369"/>
        <v>1015658</v>
      </c>
      <c r="K773" s="12">
        <f t="shared" si="369"/>
        <v>0</v>
      </c>
    </row>
    <row r="774" spans="1:11" ht="25.5" x14ac:dyDescent="0.25">
      <c r="A774" s="14" t="s">
        <v>502</v>
      </c>
      <c r="B774" s="10" t="s">
        <v>275</v>
      </c>
      <c r="C774" s="10" t="s">
        <v>83</v>
      </c>
      <c r="D774" s="10" t="s">
        <v>503</v>
      </c>
      <c r="E774" s="10"/>
      <c r="F774" s="12">
        <f>F775</f>
        <v>1015658</v>
      </c>
      <c r="G774" s="12">
        <f t="shared" ref="G774:K774" si="370">G775</f>
        <v>0</v>
      </c>
      <c r="H774" s="12">
        <f t="shared" si="370"/>
        <v>0</v>
      </c>
      <c r="I774" s="12">
        <f t="shared" si="370"/>
        <v>0</v>
      </c>
      <c r="J774" s="12">
        <f t="shared" si="370"/>
        <v>1015658</v>
      </c>
      <c r="K774" s="12">
        <f t="shared" si="370"/>
        <v>0</v>
      </c>
    </row>
    <row r="775" spans="1:11" ht="38.25" x14ac:dyDescent="0.25">
      <c r="A775" s="24" t="s">
        <v>697</v>
      </c>
      <c r="B775" s="10" t="s">
        <v>275</v>
      </c>
      <c r="C775" s="10" t="s">
        <v>83</v>
      </c>
      <c r="D775" s="10" t="s">
        <v>698</v>
      </c>
      <c r="E775" s="10"/>
      <c r="F775" s="12">
        <f t="shared" ref="F775:K775" si="371">SUM(F776:F777)</f>
        <v>1015658</v>
      </c>
      <c r="G775" s="12">
        <f t="shared" si="371"/>
        <v>0</v>
      </c>
      <c r="H775" s="12">
        <f t="shared" si="371"/>
        <v>0</v>
      </c>
      <c r="I775" s="12">
        <f t="shared" si="371"/>
        <v>0</v>
      </c>
      <c r="J775" s="12">
        <f t="shared" si="371"/>
        <v>1015658</v>
      </c>
      <c r="K775" s="12">
        <f t="shared" si="371"/>
        <v>0</v>
      </c>
    </row>
    <row r="776" spans="1:11" ht="25.5" x14ac:dyDescent="0.25">
      <c r="A776" s="14" t="s">
        <v>25</v>
      </c>
      <c r="B776" s="10" t="s">
        <v>275</v>
      </c>
      <c r="C776" s="10" t="s">
        <v>83</v>
      </c>
      <c r="D776" s="10" t="s">
        <v>698</v>
      </c>
      <c r="E776" s="10" t="s">
        <v>26</v>
      </c>
      <c r="F776" s="12">
        <f>'[1]9.ведомства'!G1197</f>
        <v>202658</v>
      </c>
      <c r="G776" s="12">
        <f>'[1]9.ведомства'!H1197</f>
        <v>0</v>
      </c>
      <c r="H776" s="12">
        <f>'[1]9.ведомства'!I1197</f>
        <v>0</v>
      </c>
      <c r="I776" s="12">
        <f>'[1]9.ведомства'!J1197</f>
        <v>0</v>
      </c>
      <c r="J776" s="12">
        <f>'[1]9.ведомства'!K1197</f>
        <v>202658</v>
      </c>
      <c r="K776" s="12">
        <f>'[1]9.ведомства'!L1197</f>
        <v>0</v>
      </c>
    </row>
    <row r="777" spans="1:11" ht="38.25" x14ac:dyDescent="0.25">
      <c r="A777" s="14" t="s">
        <v>106</v>
      </c>
      <c r="B777" s="10" t="s">
        <v>275</v>
      </c>
      <c r="C777" s="10" t="s">
        <v>83</v>
      </c>
      <c r="D777" s="10" t="s">
        <v>698</v>
      </c>
      <c r="E777" s="10" t="s">
        <v>284</v>
      </c>
      <c r="F777" s="12">
        <f>'[1]9.ведомства'!G716+'[1]9.ведомства'!G922</f>
        <v>813000</v>
      </c>
      <c r="G777" s="12">
        <f>'[1]9.ведомства'!H716+'[1]9.ведомства'!H922</f>
        <v>0</v>
      </c>
      <c r="H777" s="12">
        <f>'[1]9.ведомства'!I716+'[1]9.ведомства'!I922</f>
        <v>0</v>
      </c>
      <c r="I777" s="12">
        <f>'[1]9.ведомства'!J716+'[1]9.ведомства'!J922</f>
        <v>0</v>
      </c>
      <c r="J777" s="12">
        <f>'[1]9.ведомства'!K716+'[1]9.ведомства'!K922</f>
        <v>813000</v>
      </c>
      <c r="K777" s="12">
        <f>'[1]9.ведомства'!L716+'[1]9.ведомства'!L922</f>
        <v>0</v>
      </c>
    </row>
    <row r="778" spans="1:11" x14ac:dyDescent="0.25">
      <c r="A778" s="14" t="s">
        <v>699</v>
      </c>
      <c r="B778" s="10" t="s">
        <v>93</v>
      </c>
      <c r="C778" s="10"/>
      <c r="D778" s="10"/>
      <c r="E778" s="11"/>
      <c r="F778" s="37">
        <f t="shared" ref="F778:K778" si="372">F779</f>
        <v>1663700</v>
      </c>
      <c r="G778" s="37">
        <f t="shared" si="372"/>
        <v>0</v>
      </c>
      <c r="H778" s="37">
        <f t="shared" si="372"/>
        <v>0</v>
      </c>
      <c r="I778" s="37">
        <f t="shared" si="372"/>
        <v>0</v>
      </c>
      <c r="J778" s="37">
        <f t="shared" si="372"/>
        <v>1663700</v>
      </c>
      <c r="K778" s="37">
        <f t="shared" si="372"/>
        <v>0</v>
      </c>
    </row>
    <row r="779" spans="1:11" ht="25.5" x14ac:dyDescent="0.25">
      <c r="A779" s="14" t="s">
        <v>700</v>
      </c>
      <c r="B779" s="10" t="s">
        <v>93</v>
      </c>
      <c r="C779" s="10" t="s">
        <v>79</v>
      </c>
      <c r="D779" s="10"/>
      <c r="E779" s="11"/>
      <c r="F779" s="37">
        <f>F780+F786</f>
        <v>1663700</v>
      </c>
      <c r="G779" s="49">
        <f t="shared" ref="G779:K779" si="373">G780+G786</f>
        <v>0</v>
      </c>
      <c r="H779" s="49">
        <f t="shared" si="373"/>
        <v>0</v>
      </c>
      <c r="I779" s="49">
        <f t="shared" si="373"/>
        <v>0</v>
      </c>
      <c r="J779" s="49">
        <f t="shared" si="373"/>
        <v>1663700</v>
      </c>
      <c r="K779" s="49">
        <f t="shared" si="373"/>
        <v>0</v>
      </c>
    </row>
    <row r="780" spans="1:11" ht="25.5" x14ac:dyDescent="0.25">
      <c r="A780" s="9" t="s">
        <v>190</v>
      </c>
      <c r="B780" s="10" t="s">
        <v>93</v>
      </c>
      <c r="C780" s="10" t="s">
        <v>79</v>
      </c>
      <c r="D780" s="10" t="s">
        <v>99</v>
      </c>
      <c r="E780" s="11"/>
      <c r="F780" s="37">
        <f t="shared" ref="F780:K782" si="374">F781</f>
        <v>1400000</v>
      </c>
      <c r="G780" s="37">
        <f t="shared" si="374"/>
        <v>0</v>
      </c>
      <c r="H780" s="37">
        <f t="shared" si="374"/>
        <v>0</v>
      </c>
      <c r="I780" s="37">
        <f t="shared" si="374"/>
        <v>0</v>
      </c>
      <c r="J780" s="37">
        <f t="shared" si="374"/>
        <v>1400000</v>
      </c>
      <c r="K780" s="37">
        <f t="shared" si="374"/>
        <v>0</v>
      </c>
    </row>
    <row r="781" spans="1:11" ht="51" x14ac:dyDescent="0.25">
      <c r="A781" s="14" t="s">
        <v>701</v>
      </c>
      <c r="B781" s="10" t="s">
        <v>93</v>
      </c>
      <c r="C781" s="10" t="s">
        <v>79</v>
      </c>
      <c r="D781" s="10" t="s">
        <v>702</v>
      </c>
      <c r="E781" s="11"/>
      <c r="F781" s="37">
        <f t="shared" si="374"/>
        <v>1400000</v>
      </c>
      <c r="G781" s="37">
        <f t="shared" si="374"/>
        <v>0</v>
      </c>
      <c r="H781" s="37">
        <f t="shared" si="374"/>
        <v>0</v>
      </c>
      <c r="I781" s="37">
        <f t="shared" si="374"/>
        <v>0</v>
      </c>
      <c r="J781" s="37">
        <f t="shared" si="374"/>
        <v>1400000</v>
      </c>
      <c r="K781" s="37">
        <f t="shared" si="374"/>
        <v>0</v>
      </c>
    </row>
    <row r="782" spans="1:11" ht="51" x14ac:dyDescent="0.25">
      <c r="A782" s="14" t="s">
        <v>703</v>
      </c>
      <c r="B782" s="10" t="s">
        <v>93</v>
      </c>
      <c r="C782" s="10" t="s">
        <v>79</v>
      </c>
      <c r="D782" s="10" t="s">
        <v>704</v>
      </c>
      <c r="E782" s="11"/>
      <c r="F782" s="37">
        <f t="shared" si="374"/>
        <v>1400000</v>
      </c>
      <c r="G782" s="37">
        <f t="shared" si="374"/>
        <v>0</v>
      </c>
      <c r="H782" s="37">
        <f t="shared" si="374"/>
        <v>0</v>
      </c>
      <c r="I782" s="37">
        <f t="shared" si="374"/>
        <v>0</v>
      </c>
      <c r="J782" s="37">
        <f t="shared" si="374"/>
        <v>1400000</v>
      </c>
      <c r="K782" s="37">
        <f t="shared" si="374"/>
        <v>0</v>
      </c>
    </row>
    <row r="783" spans="1:11" ht="25.5" x14ac:dyDescent="0.25">
      <c r="A783" s="15" t="s">
        <v>147</v>
      </c>
      <c r="B783" s="10" t="s">
        <v>93</v>
      </c>
      <c r="C783" s="10" t="s">
        <v>79</v>
      </c>
      <c r="D783" s="10" t="s">
        <v>705</v>
      </c>
      <c r="E783" s="11"/>
      <c r="F783" s="37">
        <f t="shared" ref="F783:K783" si="375">SUM(F784:F785)</f>
        <v>1400000</v>
      </c>
      <c r="G783" s="37">
        <f t="shared" si="375"/>
        <v>0</v>
      </c>
      <c r="H783" s="37">
        <f t="shared" si="375"/>
        <v>0</v>
      </c>
      <c r="I783" s="37">
        <f t="shared" si="375"/>
        <v>0</v>
      </c>
      <c r="J783" s="37">
        <f t="shared" si="375"/>
        <v>1400000</v>
      </c>
      <c r="K783" s="37">
        <f t="shared" si="375"/>
        <v>0</v>
      </c>
    </row>
    <row r="784" spans="1:11" ht="76.5" x14ac:dyDescent="0.25">
      <c r="A784" s="14" t="s">
        <v>22</v>
      </c>
      <c r="B784" s="10" t="s">
        <v>93</v>
      </c>
      <c r="C784" s="10" t="s">
        <v>79</v>
      </c>
      <c r="D784" s="10" t="s">
        <v>705</v>
      </c>
      <c r="E784" s="11">
        <v>100</v>
      </c>
      <c r="F784" s="37">
        <f>'[1]9.ведомства'!G335</f>
        <v>15600</v>
      </c>
      <c r="G784" s="37">
        <f>'[1]9.ведомства'!H335</f>
        <v>0</v>
      </c>
      <c r="H784" s="37">
        <f>'[1]9.ведомства'!I335</f>
        <v>0</v>
      </c>
      <c r="I784" s="37">
        <f>'[1]9.ведомства'!J335</f>
        <v>0</v>
      </c>
      <c r="J784" s="37">
        <f>'[1]9.ведомства'!K335</f>
        <v>15600</v>
      </c>
      <c r="K784" s="37">
        <f>'[1]9.ведомства'!L335</f>
        <v>0</v>
      </c>
    </row>
    <row r="785" spans="1:11" ht="25.5" x14ac:dyDescent="0.25">
      <c r="A785" s="14" t="s">
        <v>25</v>
      </c>
      <c r="B785" s="10" t="s">
        <v>93</v>
      </c>
      <c r="C785" s="10" t="s">
        <v>79</v>
      </c>
      <c r="D785" s="10" t="s">
        <v>705</v>
      </c>
      <c r="E785" s="11">
        <v>200</v>
      </c>
      <c r="F785" s="37">
        <f>'[1]9.ведомства'!G336</f>
        <v>1384400</v>
      </c>
      <c r="G785" s="37">
        <f>'[1]9.ведомства'!H336</f>
        <v>0</v>
      </c>
      <c r="H785" s="37">
        <f>'[1]9.ведомства'!I336</f>
        <v>0</v>
      </c>
      <c r="I785" s="37">
        <f>'[1]9.ведомства'!J336</f>
        <v>0</v>
      </c>
      <c r="J785" s="37">
        <f>'[1]9.ведомства'!K336</f>
        <v>1384400</v>
      </c>
      <c r="K785" s="37">
        <f>'[1]9.ведомства'!L336</f>
        <v>0</v>
      </c>
    </row>
    <row r="786" spans="1:11" ht="38.25" x14ac:dyDescent="0.25">
      <c r="A786" s="14" t="s">
        <v>506</v>
      </c>
      <c r="B786" s="10" t="s">
        <v>93</v>
      </c>
      <c r="C786" s="10" t="s">
        <v>79</v>
      </c>
      <c r="D786" s="10" t="s">
        <v>291</v>
      </c>
      <c r="E786" s="11"/>
      <c r="F786" s="37">
        <f>F787</f>
        <v>263700</v>
      </c>
      <c r="G786" s="37">
        <f t="shared" ref="G786:K789" si="376">G787</f>
        <v>0</v>
      </c>
      <c r="H786" s="37">
        <f t="shared" si="376"/>
        <v>0</v>
      </c>
      <c r="I786" s="37">
        <f t="shared" si="376"/>
        <v>0</v>
      </c>
      <c r="J786" s="37">
        <f t="shared" si="376"/>
        <v>263700</v>
      </c>
      <c r="K786" s="37">
        <f t="shared" si="376"/>
        <v>0</v>
      </c>
    </row>
    <row r="787" spans="1:11" ht="38.25" x14ac:dyDescent="0.25">
      <c r="A787" s="14" t="s">
        <v>507</v>
      </c>
      <c r="B787" s="10" t="s">
        <v>93</v>
      </c>
      <c r="C787" s="10" t="s">
        <v>79</v>
      </c>
      <c r="D787" s="10" t="s">
        <v>508</v>
      </c>
      <c r="E787" s="11"/>
      <c r="F787" s="37">
        <f>F788</f>
        <v>263700</v>
      </c>
      <c r="G787" s="37">
        <f t="shared" si="376"/>
        <v>0</v>
      </c>
      <c r="H787" s="37">
        <f t="shared" si="376"/>
        <v>0</v>
      </c>
      <c r="I787" s="37">
        <f t="shared" si="376"/>
        <v>0</v>
      </c>
      <c r="J787" s="37">
        <f t="shared" si="376"/>
        <v>263700</v>
      </c>
      <c r="K787" s="37">
        <f t="shared" si="376"/>
        <v>0</v>
      </c>
    </row>
    <row r="788" spans="1:11" ht="51" x14ac:dyDescent="0.25">
      <c r="A788" s="21" t="s">
        <v>509</v>
      </c>
      <c r="B788" s="10" t="s">
        <v>93</v>
      </c>
      <c r="C788" s="10" t="s">
        <v>79</v>
      </c>
      <c r="D788" s="10" t="s">
        <v>510</v>
      </c>
      <c r="E788" s="11"/>
      <c r="F788" s="37">
        <f>F789</f>
        <v>263700</v>
      </c>
      <c r="G788" s="37">
        <f t="shared" si="376"/>
        <v>0</v>
      </c>
      <c r="H788" s="37">
        <f t="shared" si="376"/>
        <v>0</v>
      </c>
      <c r="I788" s="37">
        <f t="shared" si="376"/>
        <v>0</v>
      </c>
      <c r="J788" s="37">
        <f t="shared" si="376"/>
        <v>263700</v>
      </c>
      <c r="K788" s="37">
        <f t="shared" si="376"/>
        <v>0</v>
      </c>
    </row>
    <row r="789" spans="1:11" ht="38.25" x14ac:dyDescent="0.25">
      <c r="A789" s="25" t="s">
        <v>706</v>
      </c>
      <c r="B789" s="10" t="s">
        <v>93</v>
      </c>
      <c r="C789" s="10" t="s">
        <v>79</v>
      </c>
      <c r="D789" s="10" t="s">
        <v>707</v>
      </c>
      <c r="E789" s="11"/>
      <c r="F789" s="37">
        <f>F790</f>
        <v>263700</v>
      </c>
      <c r="G789" s="37">
        <f t="shared" si="376"/>
        <v>0</v>
      </c>
      <c r="H789" s="37">
        <f t="shared" si="376"/>
        <v>0</v>
      </c>
      <c r="I789" s="37">
        <f t="shared" si="376"/>
        <v>0</v>
      </c>
      <c r="J789" s="37">
        <f t="shared" si="376"/>
        <v>263700</v>
      </c>
      <c r="K789" s="37">
        <f t="shared" si="376"/>
        <v>0</v>
      </c>
    </row>
    <row r="790" spans="1:11" ht="38.25" x14ac:dyDescent="0.25">
      <c r="A790" s="14" t="s">
        <v>106</v>
      </c>
      <c r="B790" s="10" t="s">
        <v>93</v>
      </c>
      <c r="C790" s="10" t="s">
        <v>79</v>
      </c>
      <c r="D790" s="10" t="s">
        <v>707</v>
      </c>
      <c r="E790" s="11">
        <v>600</v>
      </c>
      <c r="F790" s="37">
        <f>'[1]9.ведомства'!G341</f>
        <v>263700</v>
      </c>
      <c r="G790" s="37">
        <f>'[1]9.ведомства'!H341</f>
        <v>0</v>
      </c>
      <c r="H790" s="37">
        <f>'[1]9.ведомства'!I341</f>
        <v>0</v>
      </c>
      <c r="I790" s="37">
        <f>'[1]9.ведомства'!J341</f>
        <v>0</v>
      </c>
      <c r="J790" s="37">
        <f>'[1]9.ведомства'!K341</f>
        <v>263700</v>
      </c>
      <c r="K790" s="37">
        <f>'[1]9.ведомства'!L341</f>
        <v>0</v>
      </c>
    </row>
    <row r="791" spans="1:11" x14ac:dyDescent="0.25">
      <c r="A791" s="14" t="s">
        <v>708</v>
      </c>
      <c r="B791" s="10" t="s">
        <v>287</v>
      </c>
      <c r="C791" s="10"/>
      <c r="D791" s="10"/>
      <c r="E791" s="11"/>
      <c r="F791" s="37">
        <f>F792+F803</f>
        <v>15440872</v>
      </c>
      <c r="G791" s="37">
        <f>G792+G803</f>
        <v>0</v>
      </c>
      <c r="H791" s="37">
        <f>H792+H803</f>
        <v>0</v>
      </c>
      <c r="I791" s="37">
        <f>I792+I803</f>
        <v>0</v>
      </c>
      <c r="J791" s="37">
        <f>J792+J803</f>
        <v>15440872</v>
      </c>
      <c r="K791" s="37">
        <f>K792+K803</f>
        <v>0</v>
      </c>
    </row>
    <row r="792" spans="1:11" x14ac:dyDescent="0.25">
      <c r="A792" s="14" t="s">
        <v>709</v>
      </c>
      <c r="B792" s="10" t="s">
        <v>287</v>
      </c>
      <c r="C792" s="10" t="s">
        <v>13</v>
      </c>
      <c r="D792" s="10"/>
      <c r="E792" s="11"/>
      <c r="F792" s="37">
        <f>F793</f>
        <v>5244000.0000000009</v>
      </c>
      <c r="G792" s="37">
        <f t="shared" ref="G792:K793" si="377">G793</f>
        <v>0</v>
      </c>
      <c r="H792" s="37">
        <f t="shared" si="377"/>
        <v>0</v>
      </c>
      <c r="I792" s="37">
        <f t="shared" si="377"/>
        <v>0</v>
      </c>
      <c r="J792" s="37">
        <f t="shared" si="377"/>
        <v>5244000.0000000009</v>
      </c>
      <c r="K792" s="37">
        <f t="shared" si="377"/>
        <v>0</v>
      </c>
    </row>
    <row r="793" spans="1:11" x14ac:dyDescent="0.25">
      <c r="A793" s="13" t="s">
        <v>16</v>
      </c>
      <c r="B793" s="10" t="s">
        <v>287</v>
      </c>
      <c r="C793" s="10" t="s">
        <v>13</v>
      </c>
      <c r="D793" s="10" t="s">
        <v>17</v>
      </c>
      <c r="E793" s="11"/>
      <c r="F793" s="12">
        <f>F794</f>
        <v>5244000.0000000009</v>
      </c>
      <c r="G793" s="12">
        <f t="shared" si="377"/>
        <v>0</v>
      </c>
      <c r="H793" s="12">
        <f t="shared" si="377"/>
        <v>0</v>
      </c>
      <c r="I793" s="12">
        <f t="shared" si="377"/>
        <v>0</v>
      </c>
      <c r="J793" s="12">
        <f t="shared" si="377"/>
        <v>5244000.0000000009</v>
      </c>
      <c r="K793" s="12">
        <f t="shared" si="377"/>
        <v>0</v>
      </c>
    </row>
    <row r="794" spans="1:11" ht="38.25" x14ac:dyDescent="0.25">
      <c r="A794" s="15" t="s">
        <v>161</v>
      </c>
      <c r="B794" s="10" t="s">
        <v>287</v>
      </c>
      <c r="C794" s="10" t="s">
        <v>13</v>
      </c>
      <c r="D794" s="10" t="s">
        <v>162</v>
      </c>
      <c r="E794" s="11"/>
      <c r="F794" s="12">
        <f>F795+F797+F799+F801</f>
        <v>5244000.0000000009</v>
      </c>
      <c r="G794" s="12">
        <f t="shared" ref="G794:K794" si="378">G795+G797+G799+G801</f>
        <v>0</v>
      </c>
      <c r="H794" s="12">
        <f t="shared" si="378"/>
        <v>0</v>
      </c>
      <c r="I794" s="12">
        <f t="shared" si="378"/>
        <v>0</v>
      </c>
      <c r="J794" s="12">
        <f t="shared" si="378"/>
        <v>5244000.0000000009</v>
      </c>
      <c r="K794" s="12">
        <f t="shared" si="378"/>
        <v>0</v>
      </c>
    </row>
    <row r="795" spans="1:11" ht="63.75" x14ac:dyDescent="0.25">
      <c r="A795" s="14" t="s">
        <v>27</v>
      </c>
      <c r="B795" s="10" t="s">
        <v>287</v>
      </c>
      <c r="C795" s="10" t="s">
        <v>13</v>
      </c>
      <c r="D795" s="10" t="s">
        <v>163</v>
      </c>
      <c r="E795" s="11"/>
      <c r="F795" s="12">
        <f t="shared" ref="F795:K795" si="379">F796</f>
        <v>185000</v>
      </c>
      <c r="G795" s="12">
        <f t="shared" si="379"/>
        <v>0</v>
      </c>
      <c r="H795" s="12">
        <f t="shared" si="379"/>
        <v>0</v>
      </c>
      <c r="I795" s="12">
        <f t="shared" si="379"/>
        <v>0</v>
      </c>
      <c r="J795" s="12">
        <f t="shared" si="379"/>
        <v>185000</v>
      </c>
      <c r="K795" s="12">
        <f t="shared" si="379"/>
        <v>0</v>
      </c>
    </row>
    <row r="796" spans="1:11" ht="38.25" x14ac:dyDescent="0.25">
      <c r="A796" s="14" t="s">
        <v>106</v>
      </c>
      <c r="B796" s="10" t="s">
        <v>287</v>
      </c>
      <c r="C796" s="10" t="s">
        <v>13</v>
      </c>
      <c r="D796" s="10" t="s">
        <v>163</v>
      </c>
      <c r="E796" s="11">
        <v>600</v>
      </c>
      <c r="F796" s="12">
        <f>'[1]9.ведомства'!G347</f>
        <v>185000</v>
      </c>
      <c r="G796" s="12">
        <f>'[1]9.ведомства'!H347</f>
        <v>0</v>
      </c>
      <c r="H796" s="12">
        <f>'[1]9.ведомства'!I347</f>
        <v>0</v>
      </c>
      <c r="I796" s="12">
        <f>'[1]9.ведомства'!J347</f>
        <v>0</v>
      </c>
      <c r="J796" s="12">
        <f>'[1]9.ведомства'!K347</f>
        <v>185000</v>
      </c>
      <c r="K796" s="12">
        <f>'[1]9.ведомства'!L347</f>
        <v>0</v>
      </c>
    </row>
    <row r="797" spans="1:11" ht="38.25" x14ac:dyDescent="0.25">
      <c r="A797" s="25" t="s">
        <v>165</v>
      </c>
      <c r="B797" s="10" t="s">
        <v>287</v>
      </c>
      <c r="C797" s="10" t="s">
        <v>13</v>
      </c>
      <c r="D797" s="10" t="s">
        <v>166</v>
      </c>
      <c r="E797" s="11"/>
      <c r="F797" s="37">
        <f t="shared" ref="F797:K797" si="380">F798</f>
        <v>4783669.4000000004</v>
      </c>
      <c r="G797" s="37">
        <f t="shared" si="380"/>
        <v>0</v>
      </c>
      <c r="H797" s="37">
        <f t="shared" si="380"/>
        <v>0</v>
      </c>
      <c r="I797" s="37">
        <f t="shared" si="380"/>
        <v>0</v>
      </c>
      <c r="J797" s="37">
        <f t="shared" si="380"/>
        <v>4783669.4000000004</v>
      </c>
      <c r="K797" s="37">
        <f t="shared" si="380"/>
        <v>0</v>
      </c>
    </row>
    <row r="798" spans="1:11" ht="38.25" x14ac:dyDescent="0.25">
      <c r="A798" s="14" t="s">
        <v>106</v>
      </c>
      <c r="B798" s="10" t="s">
        <v>287</v>
      </c>
      <c r="C798" s="10" t="s">
        <v>13</v>
      </c>
      <c r="D798" s="10" t="s">
        <v>166</v>
      </c>
      <c r="E798" s="11">
        <v>600</v>
      </c>
      <c r="F798" s="37">
        <f>'[1]9.ведомства'!G351</f>
        <v>4783669.4000000004</v>
      </c>
      <c r="G798" s="37">
        <f>'[1]9.ведомства'!H351</f>
        <v>0</v>
      </c>
      <c r="H798" s="37">
        <f>'[1]9.ведомства'!I351</f>
        <v>0</v>
      </c>
      <c r="I798" s="37">
        <f>'[1]9.ведомства'!J351</f>
        <v>0</v>
      </c>
      <c r="J798" s="37">
        <f>'[1]9.ведомства'!K351</f>
        <v>4783669.4000000004</v>
      </c>
      <c r="K798" s="37">
        <f>'[1]9.ведомства'!L351</f>
        <v>0</v>
      </c>
    </row>
    <row r="799" spans="1:11" ht="38.25" x14ac:dyDescent="0.25">
      <c r="A799" s="25" t="s">
        <v>169</v>
      </c>
      <c r="B799" s="10" t="s">
        <v>287</v>
      </c>
      <c r="C799" s="10" t="s">
        <v>13</v>
      </c>
      <c r="D799" s="10" t="s">
        <v>170</v>
      </c>
      <c r="E799" s="11"/>
      <c r="F799" s="37">
        <f>F800</f>
        <v>174986.12</v>
      </c>
      <c r="G799" s="37">
        <f t="shared" ref="G799:K799" si="381">G800</f>
        <v>0</v>
      </c>
      <c r="H799" s="37">
        <f t="shared" si="381"/>
        <v>0</v>
      </c>
      <c r="I799" s="37">
        <f t="shared" si="381"/>
        <v>0</v>
      </c>
      <c r="J799" s="37">
        <f t="shared" si="381"/>
        <v>174986.12</v>
      </c>
      <c r="K799" s="37">
        <f t="shared" si="381"/>
        <v>0</v>
      </c>
    </row>
    <row r="800" spans="1:11" ht="38.25" x14ac:dyDescent="0.25">
      <c r="A800" s="14" t="s">
        <v>106</v>
      </c>
      <c r="B800" s="10" t="s">
        <v>287</v>
      </c>
      <c r="C800" s="10" t="s">
        <v>13</v>
      </c>
      <c r="D800" s="10" t="s">
        <v>170</v>
      </c>
      <c r="E800" s="11">
        <v>600</v>
      </c>
      <c r="F800" s="37">
        <f>'[1]9.ведомства'!G355</f>
        <v>174986.12</v>
      </c>
      <c r="G800" s="37">
        <f>'[1]9.ведомства'!H355</f>
        <v>0</v>
      </c>
      <c r="H800" s="37">
        <f>'[1]9.ведомства'!I355</f>
        <v>0</v>
      </c>
      <c r="I800" s="37">
        <f>'[1]9.ведомства'!J355</f>
        <v>0</v>
      </c>
      <c r="J800" s="37">
        <f>'[1]9.ведомства'!K355</f>
        <v>174986.12</v>
      </c>
      <c r="K800" s="37">
        <f>'[1]9.ведомства'!L355</f>
        <v>0</v>
      </c>
    </row>
    <row r="801" spans="1:11" ht="38.25" x14ac:dyDescent="0.25">
      <c r="A801" s="25" t="s">
        <v>171</v>
      </c>
      <c r="B801" s="10" t="s">
        <v>287</v>
      </c>
      <c r="C801" s="10" t="s">
        <v>13</v>
      </c>
      <c r="D801" s="10" t="s">
        <v>172</v>
      </c>
      <c r="E801" s="11"/>
      <c r="F801" s="37">
        <f>F802</f>
        <v>100344.48</v>
      </c>
      <c r="G801" s="37">
        <f t="shared" ref="G801:K801" si="382">G802</f>
        <v>0</v>
      </c>
      <c r="H801" s="37">
        <f t="shared" si="382"/>
        <v>0</v>
      </c>
      <c r="I801" s="37">
        <f t="shared" si="382"/>
        <v>0</v>
      </c>
      <c r="J801" s="37">
        <f t="shared" si="382"/>
        <v>100344.48</v>
      </c>
      <c r="K801" s="37">
        <f t="shared" si="382"/>
        <v>0</v>
      </c>
    </row>
    <row r="802" spans="1:11" ht="38.25" x14ac:dyDescent="0.25">
      <c r="A802" s="14" t="s">
        <v>106</v>
      </c>
      <c r="B802" s="10" t="s">
        <v>287</v>
      </c>
      <c r="C802" s="10" t="s">
        <v>13</v>
      </c>
      <c r="D802" s="10" t="s">
        <v>172</v>
      </c>
      <c r="E802" s="11">
        <v>600</v>
      </c>
      <c r="F802" s="37">
        <f>'[1]9.ведомства'!G357</f>
        <v>100344.48</v>
      </c>
      <c r="G802" s="37">
        <f>'[1]9.ведомства'!H357</f>
        <v>0</v>
      </c>
      <c r="H802" s="37">
        <f>'[1]9.ведомства'!I357</f>
        <v>0</v>
      </c>
      <c r="I802" s="37">
        <f>'[1]9.ведомства'!J357</f>
        <v>0</v>
      </c>
      <c r="J802" s="37">
        <f>'[1]9.ведомства'!K357</f>
        <v>100344.48</v>
      </c>
      <c r="K802" s="37">
        <f>'[1]9.ведомства'!L357</f>
        <v>0</v>
      </c>
    </row>
    <row r="803" spans="1:11" x14ac:dyDescent="0.25">
      <c r="A803" s="14" t="s">
        <v>710</v>
      </c>
      <c r="B803" s="10" t="s">
        <v>287</v>
      </c>
      <c r="C803" s="10" t="s">
        <v>15</v>
      </c>
      <c r="D803" s="10"/>
      <c r="E803" s="11"/>
      <c r="F803" s="37">
        <f>F804</f>
        <v>10196872</v>
      </c>
      <c r="G803" s="37">
        <f t="shared" ref="G803:K804" si="383">G804</f>
        <v>0</v>
      </c>
      <c r="H803" s="37">
        <f t="shared" si="383"/>
        <v>0</v>
      </c>
      <c r="I803" s="37">
        <f t="shared" si="383"/>
        <v>0</v>
      </c>
      <c r="J803" s="37">
        <f t="shared" si="383"/>
        <v>10196872</v>
      </c>
      <c r="K803" s="37">
        <f t="shared" si="383"/>
        <v>0</v>
      </c>
    </row>
    <row r="804" spans="1:11" x14ac:dyDescent="0.25">
      <c r="A804" s="13" t="s">
        <v>16</v>
      </c>
      <c r="B804" s="10" t="s">
        <v>287</v>
      </c>
      <c r="C804" s="10" t="s">
        <v>15</v>
      </c>
      <c r="D804" s="10" t="s">
        <v>17</v>
      </c>
      <c r="E804" s="11"/>
      <c r="F804" s="37">
        <f>F805</f>
        <v>10196872</v>
      </c>
      <c r="G804" s="37">
        <f t="shared" si="383"/>
        <v>0</v>
      </c>
      <c r="H804" s="37">
        <f t="shared" si="383"/>
        <v>0</v>
      </c>
      <c r="I804" s="37">
        <f t="shared" si="383"/>
        <v>0</v>
      </c>
      <c r="J804" s="37">
        <f t="shared" si="383"/>
        <v>10196872</v>
      </c>
      <c r="K804" s="37">
        <f t="shared" si="383"/>
        <v>0</v>
      </c>
    </row>
    <row r="805" spans="1:11" ht="38.25" x14ac:dyDescent="0.25">
      <c r="A805" s="15" t="s">
        <v>161</v>
      </c>
      <c r="B805" s="10" t="s">
        <v>287</v>
      </c>
      <c r="C805" s="10" t="s">
        <v>15</v>
      </c>
      <c r="D805" s="10" t="s">
        <v>162</v>
      </c>
      <c r="E805" s="11"/>
      <c r="F805" s="37">
        <f>F806+F808+F816+F810+F812+F814</f>
        <v>10196872</v>
      </c>
      <c r="G805" s="49">
        <f t="shared" ref="G805:K805" si="384">G806+G808+G816+G810+G812+G814</f>
        <v>0</v>
      </c>
      <c r="H805" s="49">
        <f t="shared" si="384"/>
        <v>0</v>
      </c>
      <c r="I805" s="49">
        <f t="shared" si="384"/>
        <v>0</v>
      </c>
      <c r="J805" s="49">
        <f t="shared" si="384"/>
        <v>10196872</v>
      </c>
      <c r="K805" s="49">
        <f t="shared" si="384"/>
        <v>0</v>
      </c>
    </row>
    <row r="806" spans="1:11" ht="63.75" x14ac:dyDescent="0.25">
      <c r="A806" s="14" t="s">
        <v>27</v>
      </c>
      <c r="B806" s="10" t="s">
        <v>287</v>
      </c>
      <c r="C806" s="10" t="s">
        <v>15</v>
      </c>
      <c r="D806" s="10" t="s">
        <v>163</v>
      </c>
      <c r="E806" s="11"/>
      <c r="F806" s="37">
        <f t="shared" ref="F806:K806" si="385">F807</f>
        <v>193000</v>
      </c>
      <c r="G806" s="37">
        <f t="shared" si="385"/>
        <v>0</v>
      </c>
      <c r="H806" s="37">
        <f t="shared" si="385"/>
        <v>0</v>
      </c>
      <c r="I806" s="37">
        <f t="shared" si="385"/>
        <v>0</v>
      </c>
      <c r="J806" s="37">
        <f t="shared" si="385"/>
        <v>193000</v>
      </c>
      <c r="K806" s="37">
        <f t="shared" si="385"/>
        <v>0</v>
      </c>
    </row>
    <row r="807" spans="1:11" ht="38.25" x14ac:dyDescent="0.25">
      <c r="A807" s="14" t="s">
        <v>106</v>
      </c>
      <c r="B807" s="10" t="s">
        <v>287</v>
      </c>
      <c r="C807" s="10" t="s">
        <v>15</v>
      </c>
      <c r="D807" s="10" t="s">
        <v>163</v>
      </c>
      <c r="E807" s="11">
        <v>600</v>
      </c>
      <c r="F807" s="37">
        <f>'[1]9.ведомства'!G364</f>
        <v>193000</v>
      </c>
      <c r="G807" s="37">
        <f>'[1]9.ведомства'!H364</f>
        <v>0</v>
      </c>
      <c r="H807" s="37">
        <f>'[1]9.ведомства'!I364</f>
        <v>0</v>
      </c>
      <c r="I807" s="37">
        <f>'[1]9.ведомства'!J364</f>
        <v>0</v>
      </c>
      <c r="J807" s="37">
        <f>'[1]9.ведомства'!K364</f>
        <v>193000</v>
      </c>
      <c r="K807" s="37">
        <f>'[1]9.ведомства'!L364</f>
        <v>0</v>
      </c>
    </row>
    <row r="808" spans="1:11" ht="38.25" x14ac:dyDescent="0.25">
      <c r="A808" s="25" t="s">
        <v>165</v>
      </c>
      <c r="B808" s="10" t="s">
        <v>287</v>
      </c>
      <c r="C808" s="10" t="s">
        <v>15</v>
      </c>
      <c r="D808" s="10" t="s">
        <v>166</v>
      </c>
      <c r="E808" s="11"/>
      <c r="F808" s="37">
        <f t="shared" ref="F808:K808" si="386">F809</f>
        <v>8710980</v>
      </c>
      <c r="G808" s="37">
        <f t="shared" si="386"/>
        <v>0</v>
      </c>
      <c r="H808" s="37">
        <f t="shared" si="386"/>
        <v>0</v>
      </c>
      <c r="I808" s="37">
        <f t="shared" si="386"/>
        <v>0</v>
      </c>
      <c r="J808" s="37">
        <f t="shared" si="386"/>
        <v>8710980</v>
      </c>
      <c r="K808" s="37">
        <f t="shared" si="386"/>
        <v>0</v>
      </c>
    </row>
    <row r="809" spans="1:11" ht="38.25" x14ac:dyDescent="0.25">
      <c r="A809" s="14" t="s">
        <v>106</v>
      </c>
      <c r="B809" s="10" t="s">
        <v>287</v>
      </c>
      <c r="C809" s="10" t="s">
        <v>15</v>
      </c>
      <c r="D809" s="10" t="s">
        <v>166</v>
      </c>
      <c r="E809" s="11">
        <v>600</v>
      </c>
      <c r="F809" s="37">
        <f>'[1]9.ведомства'!G368</f>
        <v>8710980</v>
      </c>
      <c r="G809" s="37">
        <f>'[1]9.ведомства'!H368</f>
        <v>0</v>
      </c>
      <c r="H809" s="37">
        <f>'[1]9.ведомства'!I368</f>
        <v>0</v>
      </c>
      <c r="I809" s="37">
        <f>'[1]9.ведомства'!J368</f>
        <v>0</v>
      </c>
      <c r="J809" s="37">
        <f>'[1]9.ведомства'!K368</f>
        <v>8710980</v>
      </c>
      <c r="K809" s="37">
        <f>'[1]9.ведомства'!L368</f>
        <v>0</v>
      </c>
    </row>
    <row r="810" spans="1:11" ht="38.25" x14ac:dyDescent="0.25">
      <c r="A810" s="25" t="s">
        <v>167</v>
      </c>
      <c r="B810" s="10" t="s">
        <v>287</v>
      </c>
      <c r="C810" s="10" t="s">
        <v>15</v>
      </c>
      <c r="D810" s="10" t="s">
        <v>168</v>
      </c>
      <c r="E810" s="11"/>
      <c r="F810" s="37">
        <f>F811</f>
        <v>88102</v>
      </c>
      <c r="G810" s="37">
        <f t="shared" ref="G810:K810" si="387">G811</f>
        <v>0</v>
      </c>
      <c r="H810" s="37">
        <f t="shared" si="387"/>
        <v>0</v>
      </c>
      <c r="I810" s="37">
        <f t="shared" si="387"/>
        <v>0</v>
      </c>
      <c r="J810" s="37">
        <f t="shared" si="387"/>
        <v>88102</v>
      </c>
      <c r="K810" s="37">
        <f t="shared" si="387"/>
        <v>0</v>
      </c>
    </row>
    <row r="811" spans="1:11" ht="38.25" x14ac:dyDescent="0.25">
      <c r="A811" s="14" t="s">
        <v>106</v>
      </c>
      <c r="B811" s="10" t="s">
        <v>287</v>
      </c>
      <c r="C811" s="10" t="s">
        <v>15</v>
      </c>
      <c r="D811" s="10" t="s">
        <v>168</v>
      </c>
      <c r="E811" s="11">
        <v>600</v>
      </c>
      <c r="F811" s="37">
        <f>'[1]9.ведомства'!G370</f>
        <v>88102</v>
      </c>
      <c r="G811" s="37">
        <f>'[1]9.ведомства'!H370</f>
        <v>0</v>
      </c>
      <c r="H811" s="37">
        <f>'[1]9.ведомства'!I370</f>
        <v>0</v>
      </c>
      <c r="I811" s="37">
        <f>'[1]9.ведомства'!J370</f>
        <v>0</v>
      </c>
      <c r="J811" s="37">
        <f>'[1]9.ведомства'!K370</f>
        <v>88102</v>
      </c>
      <c r="K811" s="37">
        <f>'[1]9.ведомства'!L370</f>
        <v>0</v>
      </c>
    </row>
    <row r="812" spans="1:11" ht="38.25" x14ac:dyDescent="0.25">
      <c r="A812" s="25" t="s">
        <v>169</v>
      </c>
      <c r="B812" s="10" t="s">
        <v>287</v>
      </c>
      <c r="C812" s="10" t="s">
        <v>15</v>
      </c>
      <c r="D812" s="10" t="s">
        <v>170</v>
      </c>
      <c r="E812" s="11"/>
      <c r="F812" s="37">
        <f>F813</f>
        <v>186121</v>
      </c>
      <c r="G812" s="37">
        <f t="shared" ref="G812:K812" si="388">G813</f>
        <v>0</v>
      </c>
      <c r="H812" s="37">
        <f t="shared" si="388"/>
        <v>0</v>
      </c>
      <c r="I812" s="37">
        <f t="shared" si="388"/>
        <v>0</v>
      </c>
      <c r="J812" s="37">
        <f t="shared" si="388"/>
        <v>186121</v>
      </c>
      <c r="K812" s="37">
        <f t="shared" si="388"/>
        <v>0</v>
      </c>
    </row>
    <row r="813" spans="1:11" ht="38.25" x14ac:dyDescent="0.25">
      <c r="A813" s="14" t="s">
        <v>106</v>
      </c>
      <c r="B813" s="10" t="s">
        <v>287</v>
      </c>
      <c r="C813" s="10" t="s">
        <v>15</v>
      </c>
      <c r="D813" s="10" t="s">
        <v>170</v>
      </c>
      <c r="E813" s="11">
        <v>600</v>
      </c>
      <c r="F813" s="37">
        <f>'[1]9.ведомства'!G372</f>
        <v>186121</v>
      </c>
      <c r="G813" s="37">
        <f>'[1]9.ведомства'!H372</f>
        <v>0</v>
      </c>
      <c r="H813" s="37">
        <f>'[1]9.ведомства'!I372</f>
        <v>0</v>
      </c>
      <c r="I813" s="37">
        <f>'[1]9.ведомства'!J372</f>
        <v>0</v>
      </c>
      <c r="J813" s="37">
        <f>'[1]9.ведомства'!K372</f>
        <v>186121</v>
      </c>
      <c r="K813" s="37">
        <f>'[1]9.ведомства'!L372</f>
        <v>0</v>
      </c>
    </row>
    <row r="814" spans="1:11" ht="38.25" x14ac:dyDescent="0.25">
      <c r="A814" s="25" t="s">
        <v>171</v>
      </c>
      <c r="B814" s="10" t="s">
        <v>287</v>
      </c>
      <c r="C814" s="10" t="s">
        <v>15</v>
      </c>
      <c r="D814" s="10" t="s">
        <v>172</v>
      </c>
      <c r="E814" s="11"/>
      <c r="F814" s="37">
        <f>F815</f>
        <v>808669</v>
      </c>
      <c r="G814" s="37">
        <f t="shared" ref="G814:K814" si="389">G815</f>
        <v>0</v>
      </c>
      <c r="H814" s="37">
        <f t="shared" si="389"/>
        <v>0</v>
      </c>
      <c r="I814" s="37">
        <f t="shared" si="389"/>
        <v>0</v>
      </c>
      <c r="J814" s="37">
        <f t="shared" si="389"/>
        <v>808669</v>
      </c>
      <c r="K814" s="37">
        <f t="shared" si="389"/>
        <v>0</v>
      </c>
    </row>
    <row r="815" spans="1:11" ht="38.25" x14ac:dyDescent="0.25">
      <c r="A815" s="14" t="s">
        <v>106</v>
      </c>
      <c r="B815" s="10" t="s">
        <v>287</v>
      </c>
      <c r="C815" s="10" t="s">
        <v>15</v>
      </c>
      <c r="D815" s="10" t="s">
        <v>172</v>
      </c>
      <c r="E815" s="11">
        <v>600</v>
      </c>
      <c r="F815" s="37">
        <f>'[1]9.ведомства'!G374</f>
        <v>808669</v>
      </c>
      <c r="G815" s="37">
        <f>'[1]9.ведомства'!H374</f>
        <v>0</v>
      </c>
      <c r="H815" s="37">
        <f>'[1]9.ведомства'!I374</f>
        <v>0</v>
      </c>
      <c r="I815" s="37">
        <f>'[1]9.ведомства'!J374</f>
        <v>0</v>
      </c>
      <c r="J815" s="37">
        <f>'[1]9.ведомства'!K374</f>
        <v>808669</v>
      </c>
      <c r="K815" s="37">
        <f>'[1]9.ведомства'!L374</f>
        <v>0</v>
      </c>
    </row>
    <row r="816" spans="1:11" ht="25.5" x14ac:dyDescent="0.25">
      <c r="A816" s="14" t="s">
        <v>173</v>
      </c>
      <c r="B816" s="23" t="s">
        <v>287</v>
      </c>
      <c r="C816" s="23" t="s">
        <v>15</v>
      </c>
      <c r="D816" s="23" t="s">
        <v>174</v>
      </c>
      <c r="E816" s="11"/>
      <c r="F816" s="37">
        <f>F817</f>
        <v>210000</v>
      </c>
      <c r="G816" s="37">
        <f t="shared" ref="G816:K816" si="390">G817</f>
        <v>0</v>
      </c>
      <c r="H816" s="37">
        <f t="shared" si="390"/>
        <v>0</v>
      </c>
      <c r="I816" s="37">
        <f t="shared" si="390"/>
        <v>0</v>
      </c>
      <c r="J816" s="37">
        <f t="shared" si="390"/>
        <v>210000</v>
      </c>
      <c r="K816" s="37">
        <f t="shared" si="390"/>
        <v>0</v>
      </c>
    </row>
    <row r="817" spans="1:13" ht="38.25" x14ac:dyDescent="0.25">
      <c r="A817" s="14" t="s">
        <v>106</v>
      </c>
      <c r="B817" s="23" t="s">
        <v>287</v>
      </c>
      <c r="C817" s="23" t="s">
        <v>15</v>
      </c>
      <c r="D817" s="23" t="s">
        <v>174</v>
      </c>
      <c r="E817" s="11">
        <v>600</v>
      </c>
      <c r="F817" s="37">
        <f>'[1]9.ведомства'!G376</f>
        <v>210000</v>
      </c>
      <c r="G817" s="37">
        <f>'[1]9.ведомства'!H376</f>
        <v>0</v>
      </c>
      <c r="H817" s="37">
        <f>'[1]9.ведомства'!I376</f>
        <v>0</v>
      </c>
      <c r="I817" s="37">
        <f>'[1]9.ведомства'!J376</f>
        <v>0</v>
      </c>
      <c r="J817" s="37">
        <f>'[1]9.ведомства'!K376</f>
        <v>210000</v>
      </c>
      <c r="K817" s="37">
        <f>'[1]9.ведомства'!L376</f>
        <v>0</v>
      </c>
    </row>
    <row r="818" spans="1:13" ht="25.5" x14ac:dyDescent="0.25">
      <c r="A818" s="14" t="s">
        <v>711</v>
      </c>
      <c r="B818" s="11">
        <v>13</v>
      </c>
      <c r="C818" s="10"/>
      <c r="D818" s="10"/>
      <c r="E818" s="11"/>
      <c r="F818" s="12">
        <f t="shared" ref="F818:K823" si="391">F819</f>
        <v>17520000</v>
      </c>
      <c r="G818" s="12">
        <f t="shared" si="391"/>
        <v>0</v>
      </c>
      <c r="H818" s="12">
        <f t="shared" si="391"/>
        <v>-305307.06</v>
      </c>
      <c r="I818" s="12">
        <f t="shared" si="391"/>
        <v>0</v>
      </c>
      <c r="J818" s="12">
        <f t="shared" si="391"/>
        <v>17214692.940000001</v>
      </c>
      <c r="K818" s="12">
        <f t="shared" si="391"/>
        <v>0</v>
      </c>
    </row>
    <row r="819" spans="1:13" ht="25.5" x14ac:dyDescent="0.25">
      <c r="A819" s="14" t="s">
        <v>712</v>
      </c>
      <c r="B819" s="11">
        <v>13</v>
      </c>
      <c r="C819" s="10" t="s">
        <v>13</v>
      </c>
      <c r="D819" s="10"/>
      <c r="E819" s="11"/>
      <c r="F819" s="12">
        <f t="shared" si="391"/>
        <v>17520000</v>
      </c>
      <c r="G819" s="12">
        <f t="shared" si="391"/>
        <v>0</v>
      </c>
      <c r="H819" s="12">
        <f t="shared" si="391"/>
        <v>-305307.06</v>
      </c>
      <c r="I819" s="12">
        <f t="shared" si="391"/>
        <v>0</v>
      </c>
      <c r="J819" s="12">
        <f t="shared" si="391"/>
        <v>17214692.940000001</v>
      </c>
      <c r="K819" s="12">
        <f t="shared" si="391"/>
        <v>0</v>
      </c>
    </row>
    <row r="820" spans="1:13" ht="51" x14ac:dyDescent="0.25">
      <c r="A820" s="14" t="s">
        <v>65</v>
      </c>
      <c r="B820" s="11">
        <v>13</v>
      </c>
      <c r="C820" s="10" t="s">
        <v>13</v>
      </c>
      <c r="D820" s="10" t="s">
        <v>66</v>
      </c>
      <c r="E820" s="11"/>
      <c r="F820" s="12">
        <f t="shared" si="391"/>
        <v>17520000</v>
      </c>
      <c r="G820" s="12">
        <f t="shared" si="391"/>
        <v>0</v>
      </c>
      <c r="H820" s="12">
        <f t="shared" si="391"/>
        <v>-305307.06</v>
      </c>
      <c r="I820" s="12">
        <f t="shared" si="391"/>
        <v>0</v>
      </c>
      <c r="J820" s="12">
        <f t="shared" si="391"/>
        <v>17214692.940000001</v>
      </c>
      <c r="K820" s="12">
        <f t="shared" si="391"/>
        <v>0</v>
      </c>
    </row>
    <row r="821" spans="1:13" ht="25.5" x14ac:dyDescent="0.25">
      <c r="A821" s="14" t="s">
        <v>67</v>
      </c>
      <c r="B821" s="11">
        <v>13</v>
      </c>
      <c r="C821" s="10" t="s">
        <v>13</v>
      </c>
      <c r="D821" s="10" t="s">
        <v>68</v>
      </c>
      <c r="E821" s="11"/>
      <c r="F821" s="12">
        <f t="shared" si="391"/>
        <v>17520000</v>
      </c>
      <c r="G821" s="12">
        <f>G822</f>
        <v>0</v>
      </c>
      <c r="H821" s="12">
        <f>H823</f>
        <v>-305307.06</v>
      </c>
      <c r="I821" s="12">
        <f>I823</f>
        <v>0</v>
      </c>
      <c r="J821" s="12">
        <f>J823</f>
        <v>17214692.940000001</v>
      </c>
      <c r="K821" s="12">
        <f>K823</f>
        <v>0</v>
      </c>
    </row>
    <row r="822" spans="1:13" ht="25.5" x14ac:dyDescent="0.25">
      <c r="A822" s="14" t="s">
        <v>713</v>
      </c>
      <c r="B822" s="11">
        <v>13</v>
      </c>
      <c r="C822" s="10" t="s">
        <v>13</v>
      </c>
      <c r="D822" s="10" t="s">
        <v>714</v>
      </c>
      <c r="E822" s="11"/>
      <c r="F822" s="12">
        <f t="shared" si="391"/>
        <v>17520000</v>
      </c>
      <c r="G822" s="12">
        <f>G823</f>
        <v>0</v>
      </c>
      <c r="H822" s="12">
        <f>H823</f>
        <v>-305307.06</v>
      </c>
      <c r="I822" s="12">
        <f>I823</f>
        <v>0</v>
      </c>
      <c r="J822" s="12">
        <f>J823</f>
        <v>17214692.940000001</v>
      </c>
      <c r="K822" s="12">
        <f>K823</f>
        <v>0</v>
      </c>
    </row>
    <row r="823" spans="1:13" ht="25.5" x14ac:dyDescent="0.25">
      <c r="A823" s="15" t="s">
        <v>715</v>
      </c>
      <c r="B823" s="11">
        <v>13</v>
      </c>
      <c r="C823" s="10" t="s">
        <v>13</v>
      </c>
      <c r="D823" s="10" t="s">
        <v>716</v>
      </c>
      <c r="E823" s="11"/>
      <c r="F823" s="12">
        <f t="shared" si="391"/>
        <v>17520000</v>
      </c>
      <c r="G823" s="12">
        <f>G824</f>
        <v>0</v>
      </c>
      <c r="H823" s="12">
        <f t="shared" si="391"/>
        <v>-305307.06</v>
      </c>
      <c r="I823" s="12">
        <f t="shared" si="391"/>
        <v>0</v>
      </c>
      <c r="J823" s="12">
        <f t="shared" si="391"/>
        <v>17214692.940000001</v>
      </c>
      <c r="K823" s="12">
        <f t="shared" si="391"/>
        <v>0</v>
      </c>
    </row>
    <row r="824" spans="1:13" ht="25.5" x14ac:dyDescent="0.25">
      <c r="A824" s="13" t="s">
        <v>717</v>
      </c>
      <c r="B824" s="11">
        <v>13</v>
      </c>
      <c r="C824" s="10" t="s">
        <v>13</v>
      </c>
      <c r="D824" s="10" t="s">
        <v>716</v>
      </c>
      <c r="E824" s="11">
        <v>700</v>
      </c>
      <c r="F824" s="12">
        <f>'[1]9.ведомства'!G445</f>
        <v>17520000</v>
      </c>
      <c r="G824" s="12">
        <f>'[1]9.ведомства'!H445</f>
        <v>0</v>
      </c>
      <c r="H824" s="12">
        <f>'[1]9.ведомства'!I445</f>
        <v>-305307.06</v>
      </c>
      <c r="I824" s="12">
        <f>'[1]9.ведомства'!J445</f>
        <v>0</v>
      </c>
      <c r="J824" s="12">
        <f>'[1]9.ведомства'!K445</f>
        <v>17214692.940000001</v>
      </c>
      <c r="K824" s="12">
        <f>'[1]9.ведомства'!L445</f>
        <v>0</v>
      </c>
    </row>
    <row r="825" spans="1:13" x14ac:dyDescent="0.25">
      <c r="A825" s="61" t="s">
        <v>718</v>
      </c>
      <c r="B825" s="61"/>
      <c r="C825" s="61"/>
      <c r="D825" s="61"/>
      <c r="E825" s="61"/>
      <c r="F825" s="39">
        <f>F818+F791+F778+F716+F620+F426+F419+F312+F214+F172+F12</f>
        <v>3204847631.0100002</v>
      </c>
      <c r="G825" s="39">
        <f>G818+G791+G778+G716+G620+G426+G419+G312+G214+G172+G12</f>
        <v>1503067502.8600001</v>
      </c>
      <c r="H825" s="39">
        <f>H818+H791+H778+H716+H620+H426+H419+H312+H214+H172+H12</f>
        <v>22070041.52</v>
      </c>
      <c r="I825" s="39">
        <f>I818+I791+I778+I716+I620+I426+I419+I312+I214+I172+I12</f>
        <v>0</v>
      </c>
      <c r="J825" s="39">
        <f>J818+J791+J778+J716+J620+J426+J419+J312+J214+J172+J12</f>
        <v>3226917672.5300002</v>
      </c>
      <c r="K825" s="39">
        <f>K818+K791+K778+K716+K620+K426+K419+K312+K214+K172+K12</f>
        <v>1503067502.8600001</v>
      </c>
      <c r="L825" s="40"/>
      <c r="M825" s="19"/>
    </row>
    <row r="828" spans="1:13" x14ac:dyDescent="0.25">
      <c r="A828" s="41" t="s">
        <v>723</v>
      </c>
      <c r="F828" s="7"/>
      <c r="G828" s="7"/>
      <c r="H828" s="7"/>
      <c r="I828" s="7"/>
      <c r="J828" s="7"/>
      <c r="K828" s="7"/>
    </row>
    <row r="829" spans="1:13" x14ac:dyDescent="0.25">
      <c r="B829" s="43"/>
      <c r="F829" s="7"/>
      <c r="G829" s="7"/>
      <c r="H829" s="7"/>
      <c r="I829" s="7"/>
      <c r="J829" s="7"/>
      <c r="K829" s="7"/>
      <c r="L829" s="19"/>
    </row>
    <row r="830" spans="1:13" x14ac:dyDescent="0.25">
      <c r="B830" s="43"/>
      <c r="F830" s="7"/>
      <c r="G830" s="7"/>
      <c r="H830" s="7"/>
      <c r="I830" s="7"/>
      <c r="J830" s="7"/>
      <c r="K830" s="7"/>
    </row>
    <row r="831" spans="1:13" x14ac:dyDescent="0.25">
      <c r="B831" s="43"/>
      <c r="F831" s="7"/>
      <c r="G831" s="7"/>
      <c r="H831" s="7"/>
      <c r="I831" s="7"/>
      <c r="J831" s="7"/>
      <c r="K831" s="7"/>
    </row>
    <row r="832" spans="1:13" x14ac:dyDescent="0.25">
      <c r="B832" s="43"/>
      <c r="F832" s="7"/>
      <c r="G832" s="7"/>
      <c r="H832" s="7"/>
      <c r="I832" s="7"/>
      <c r="J832" s="7"/>
      <c r="K832" s="7"/>
    </row>
    <row r="833" spans="1:11" x14ac:dyDescent="0.25">
      <c r="B833" s="43"/>
      <c r="F833" s="7"/>
      <c r="G833" s="7"/>
      <c r="H833" s="7"/>
      <c r="I833" s="7"/>
      <c r="J833" s="7"/>
      <c r="K833" s="7"/>
    </row>
    <row r="834" spans="1:11" x14ac:dyDescent="0.25">
      <c r="B834" s="43"/>
      <c r="F834" s="7"/>
      <c r="G834" s="7"/>
      <c r="H834" s="7"/>
      <c r="I834" s="7"/>
      <c r="J834" s="7"/>
      <c r="K834" s="7"/>
    </row>
    <row r="835" spans="1:11" x14ac:dyDescent="0.25">
      <c r="B835" s="43"/>
      <c r="F835" s="7"/>
      <c r="G835" s="7"/>
      <c r="H835" s="7"/>
      <c r="I835" s="7"/>
      <c r="J835" s="7"/>
      <c r="K835" s="7"/>
    </row>
    <row r="836" spans="1:11" x14ac:dyDescent="0.25">
      <c r="B836" s="43"/>
      <c r="F836" s="7"/>
      <c r="G836" s="7"/>
      <c r="H836" s="7"/>
      <c r="I836" s="7"/>
      <c r="J836" s="7"/>
      <c r="K836" s="7"/>
    </row>
    <row r="837" spans="1:11" x14ac:dyDescent="0.25">
      <c r="B837" s="43"/>
      <c r="F837" s="7"/>
      <c r="G837" s="7"/>
      <c r="H837" s="7"/>
      <c r="I837" s="7"/>
      <c r="J837" s="7"/>
      <c r="K837" s="7"/>
    </row>
    <row r="838" spans="1:11" x14ac:dyDescent="0.25">
      <c r="B838" s="43"/>
      <c r="F838" s="7"/>
      <c r="G838" s="7"/>
      <c r="H838" s="7"/>
      <c r="I838" s="7"/>
      <c r="J838" s="7"/>
      <c r="K838" s="7"/>
    </row>
    <row r="839" spans="1:11" x14ac:dyDescent="0.25">
      <c r="A839" s="44"/>
      <c r="D839" s="45"/>
      <c r="F839" s="7"/>
      <c r="G839" s="7"/>
      <c r="H839" s="7"/>
      <c r="I839" s="7"/>
      <c r="J839" s="7"/>
      <c r="K839" s="7"/>
    </row>
    <row r="840" spans="1:11" x14ac:dyDescent="0.25">
      <c r="D840" s="45"/>
    </row>
    <row r="851" spans="1:12" x14ac:dyDescent="0.25">
      <c r="A851" s="46"/>
      <c r="L851" s="47"/>
    </row>
    <row r="852" spans="1:12" x14ac:dyDescent="0.25">
      <c r="C852" s="48"/>
    </row>
    <row r="854" spans="1:12" x14ac:dyDescent="0.25">
      <c r="F854" s="7"/>
      <c r="G854" s="7"/>
      <c r="H854" s="7"/>
      <c r="I854" s="7"/>
      <c r="J854" s="7"/>
      <c r="K854" s="7"/>
    </row>
    <row r="855" spans="1:12" x14ac:dyDescent="0.25">
      <c r="F855" s="7"/>
      <c r="G855" s="7"/>
      <c r="H855" s="7"/>
      <c r="I855" s="7"/>
      <c r="J855" s="7"/>
    </row>
  </sheetData>
  <sheetProtection password="D646" sheet="1" objects="1" scenarios="1"/>
  <mergeCells count="17">
    <mergeCell ref="A825:E825"/>
    <mergeCell ref="F10:F11"/>
    <mergeCell ref="G10:G11"/>
    <mergeCell ref="H10:H11"/>
    <mergeCell ref="I10:I11"/>
    <mergeCell ref="J10:J11"/>
    <mergeCell ref="K10:K11"/>
    <mergeCell ref="A1:K1"/>
    <mergeCell ref="A2:K2"/>
    <mergeCell ref="A3:K3"/>
    <mergeCell ref="A8:K8"/>
    <mergeCell ref="B9:G9"/>
    <mergeCell ref="A10:A11"/>
    <mergeCell ref="B10:B11"/>
    <mergeCell ref="C10:C11"/>
    <mergeCell ref="D10:D11"/>
    <mergeCell ref="E10:E11"/>
  </mergeCells>
  <pageMargins left="0.70866141732283472" right="0.70866141732283472" top="0.74803149606299213" bottom="0.74803149606299213" header="0.31496062992125984" footer="0.31496062992125984"/>
  <pageSetup paperSize="9" scale="8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2019-01-31T14:23:28Z</cp:lastPrinted>
  <dcterms:created xsi:type="dcterms:W3CDTF">2019-01-31T08:54:49Z</dcterms:created>
  <dcterms:modified xsi:type="dcterms:W3CDTF">2019-01-31T14:23:53Z</dcterms:modified>
</cp:coreProperties>
</file>