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Проект 2021\в МФ МО\Решение о бюджете 2021-2023\"/>
    </mc:Choice>
  </mc:AlternateContent>
  <bookViews>
    <workbookView xWindow="0" yWindow="0" windowWidth="28800" windowHeight="11835"/>
  </bookViews>
  <sheets>
    <sheet name="9. капстрой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1" l="1"/>
  <c r="C24" i="1"/>
  <c r="E23" i="1"/>
  <c r="E22" i="1" s="1"/>
  <c r="D23" i="1"/>
  <c r="D22" i="1" s="1"/>
  <c r="E21" i="1"/>
  <c r="E19" i="1" s="1"/>
  <c r="E18" i="1" s="1"/>
  <c r="D21" i="1"/>
  <c r="D19" i="1" s="1"/>
  <c r="D18" i="1" s="1"/>
  <c r="C21" i="1"/>
  <c r="C20" i="1"/>
  <c r="D17" i="1"/>
  <c r="C17" i="1"/>
  <c r="D16" i="1"/>
  <c r="C16" i="1"/>
  <c r="E15" i="1"/>
  <c r="E14" i="1" s="1"/>
  <c r="C13" i="1"/>
  <c r="E12" i="1"/>
  <c r="E11" i="1" s="1"/>
  <c r="E10" i="1" s="1"/>
  <c r="C12" i="1"/>
  <c r="C11" i="1" s="1"/>
  <c r="C10" i="1" s="1"/>
  <c r="D11" i="1"/>
  <c r="D10" i="1" s="1"/>
  <c r="C15" i="1" l="1"/>
  <c r="C14" i="1" s="1"/>
  <c r="C19" i="1"/>
  <c r="C18" i="1" s="1"/>
  <c r="C23" i="1"/>
  <c r="C22" i="1" s="1"/>
  <c r="D15" i="1"/>
  <c r="D14" i="1" s="1"/>
  <c r="D26" i="1" s="1"/>
  <c r="E26" i="1"/>
  <c r="C26" i="1" l="1"/>
</calcChain>
</file>

<file path=xl/sharedStrings.xml><?xml version="1.0" encoding="utf-8"?>
<sst xmlns="http://schemas.openxmlformats.org/spreadsheetml/2006/main" count="28" uniqueCount="20">
  <si>
    <t>Приложение №9</t>
  </si>
  <si>
    <t>к Решению Совета депутатов</t>
  </si>
  <si>
    <t>от _____________ № _______</t>
  </si>
  <si>
    <t>Распределение бюджетных ассигнований на осуществление бюджетных инвестиций и предоставление бюджетным учреждениям субсидий на осуществление капитальных вложений в объекты муниципальной собственности ЗАТО г. Североморск  на 2021 год и плановый период 2022 и  2023 годов</t>
  </si>
  <si>
    <t>рублей</t>
  </si>
  <si>
    <t>Наименование</t>
  </si>
  <si>
    <t>Код ведомства</t>
  </si>
  <si>
    <t xml:space="preserve">Сумма </t>
  </si>
  <si>
    <t>2021 год</t>
  </si>
  <si>
    <t>2022 год</t>
  </si>
  <si>
    <t>2023 год</t>
  </si>
  <si>
    <t>Общеобразовательная средняя школа на 1200 мест в ЗАТО г. Североморск Мурманской области</t>
  </si>
  <si>
    <t>Комитет по развитию городского хозяйства администрации ЗАТО г. Североморск</t>
  </si>
  <si>
    <t>за счет средств межбюджетных трансфертов</t>
  </si>
  <si>
    <t>за счет собственных  средств</t>
  </si>
  <si>
    <t>Детский сад  в ЗАТО г. Североморск</t>
  </si>
  <si>
    <t>Строительство и развитие нового городского кладбища в районе пгт. Сафоново</t>
  </si>
  <si>
    <t>за счет собственных средств</t>
  </si>
  <si>
    <t>Строительство крытого бассейна в ЗАТО г. Североморск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</si>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</sst>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#,##0.0"/>
    <numFmt numFmtId="165" formatCode="_-* #,##0.00_р_._-;\-* #,##0.00_р_._-;_-* &quot;-&quot;??_р_._-;_-@_-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9"/>
      <name val="Calibri"/>
      <family val="2"/>
      <charset val="204"/>
      <scheme val="minor"/>
    </font>
    <font>
      <b/>
      <sz val="10"/>
      <color rgb="FF000000"/>
      <name val="Arial Cy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4" fontId="14" fillId="2" borderId="5">
      <alignment horizontal="right" vertical="top" shrinkToFit="1"/>
    </xf>
  </cellStyleXfs>
  <cellXfs count="39">
    <xf numFmtId="0" fontId="0" fillId="0" borderId="0" xfId="0"/>
    <xf numFmtId="0" fontId="3" fillId="0" borderId="0" xfId="0" applyFont="1" applyFill="1"/>
    <xf numFmtId="4" fontId="3" fillId="0" borderId="0" xfId="0" applyNumberFormat="1" applyFont="1" applyFill="1"/>
    <xf numFmtId="164" fontId="5" fillId="0" borderId="0" xfId="0" applyNumberFormat="1" applyFont="1" applyFill="1" applyBorder="1" applyAlignment="1">
      <alignment horizontal="right" wrapText="1"/>
    </xf>
    <xf numFmtId="0" fontId="2" fillId="0" borderId="0" xfId="0" applyFont="1" applyFill="1"/>
    <xf numFmtId="0" fontId="7" fillId="0" borderId="0" xfId="0" applyFont="1" applyFill="1"/>
    <xf numFmtId="0" fontId="8" fillId="0" borderId="0" xfId="0" applyFont="1" applyFill="1"/>
    <xf numFmtId="4" fontId="8" fillId="0" borderId="0" xfId="0" applyNumberFormat="1" applyFont="1" applyFill="1"/>
    <xf numFmtId="0" fontId="7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vertical="center" wrapText="1"/>
    </xf>
    <xf numFmtId="0" fontId="10" fillId="0" borderId="4" xfId="0" applyFont="1" applyFill="1" applyBorder="1" applyAlignment="1">
      <alignment horizontal="center" vertical="center" wrapText="1"/>
    </xf>
    <xf numFmtId="165" fontId="10" fillId="0" borderId="2" xfId="1" applyFont="1" applyFill="1" applyBorder="1" applyAlignment="1">
      <alignment horizontal="center" vertical="center"/>
    </xf>
    <xf numFmtId="0" fontId="11" fillId="0" borderId="0" xfId="0" applyFont="1" applyFill="1"/>
    <xf numFmtId="4" fontId="11" fillId="0" borderId="0" xfId="0" applyNumberFormat="1" applyFont="1" applyFill="1"/>
    <xf numFmtId="0" fontId="9" fillId="0" borderId="2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center" vertical="center" wrapText="1"/>
    </xf>
    <xf numFmtId="165" fontId="9" fillId="0" borderId="2" xfId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top" wrapText="1"/>
    </xf>
    <xf numFmtId="0" fontId="12" fillId="0" borderId="4" xfId="0" applyFont="1" applyFill="1" applyBorder="1" applyAlignment="1">
      <alignment horizontal="center" vertical="center" wrapText="1"/>
    </xf>
    <xf numFmtId="165" fontId="12" fillId="0" borderId="2" xfId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165" fontId="7" fillId="0" borderId="2" xfId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vertical="top" wrapText="1"/>
    </xf>
    <xf numFmtId="165" fontId="7" fillId="3" borderId="2" xfId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wrapText="1"/>
    </xf>
    <xf numFmtId="0" fontId="10" fillId="0" borderId="4" xfId="0" applyFont="1" applyFill="1" applyBorder="1"/>
    <xf numFmtId="0" fontId="13" fillId="0" borderId="0" xfId="0" applyFont="1" applyFill="1"/>
    <xf numFmtId="4" fontId="13" fillId="0" borderId="0" xfId="0" applyNumberFormat="1" applyFont="1" applyFill="1"/>
    <xf numFmtId="165" fontId="7" fillId="0" borderId="0" xfId="0" applyNumberFormat="1" applyFont="1" applyFill="1"/>
    <xf numFmtId="43" fontId="7" fillId="0" borderId="0" xfId="0" applyNumberFormat="1" applyFont="1" applyFill="1"/>
    <xf numFmtId="0" fontId="7" fillId="0" borderId="0" xfId="0" applyFont="1" applyFill="1" applyAlignment="1">
      <alignment horizontal="right"/>
    </xf>
    <xf numFmtId="0" fontId="6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right"/>
    </xf>
    <xf numFmtId="0" fontId="4" fillId="0" borderId="0" xfId="0" applyFont="1" applyFill="1" applyAlignment="1">
      <alignment horizontal="right" vertical="center" wrapText="1"/>
    </xf>
  </cellXfs>
  <cellStyles count="3">
    <cellStyle name="xl36" xfId="2"/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5;&#1088;&#1086;&#1077;&#1082;&#1090;%202021/&#1055;&#1088;&#1080;&#1083;&#1086;&#1078;&#1077;&#1085;&#1080;&#1103;%20&#1082;%20&#1056;&#1077;&#1096;&#1077;&#1085;&#1080;&#1102;%202021-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 админ дох"/>
      <sheetName val="2.адм ИФ"/>
      <sheetName val="3.нормативы"/>
      <sheetName val="4. источники"/>
      <sheetName val="5.доходы"/>
      <sheetName val="5.1 доходы"/>
      <sheetName val="6. разд "/>
      <sheetName val="6.1 разд "/>
      <sheetName val="7.ведомства"/>
      <sheetName val="7.1 ведомства"/>
      <sheetName val="8.ЦСтатьи"/>
      <sheetName val="8.1 ЦСтатьи"/>
      <sheetName val="9. капстрой"/>
      <sheetName val="10.прогр гарант"/>
      <sheetName val="11. прогр заимс"/>
      <sheetName val="свод 2021"/>
      <sheetName val="свод 2021-2023"/>
      <sheetName val="парам"/>
      <sheetName val="ГРБ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023">
          <cell r="K1023">
            <v>111297705.22</v>
          </cell>
        </row>
        <row r="1025">
          <cell r="K1025">
            <v>23119813.16</v>
          </cell>
        </row>
        <row r="1120">
          <cell r="K1120">
            <v>198882011.49000001</v>
          </cell>
          <cell r="L1120">
            <v>181018033</v>
          </cell>
        </row>
        <row r="1122">
          <cell r="L1122">
            <v>0</v>
          </cell>
        </row>
        <row r="1124">
          <cell r="K1124">
            <v>0</v>
          </cell>
        </row>
        <row r="1130">
          <cell r="K1130">
            <v>0</v>
          </cell>
          <cell r="L1130">
            <v>0</v>
          </cell>
        </row>
        <row r="1132">
          <cell r="J1132">
            <v>0</v>
          </cell>
          <cell r="L1132">
            <v>0</v>
          </cell>
        </row>
        <row r="1134">
          <cell r="K1134">
            <v>0</v>
          </cell>
        </row>
        <row r="1163">
          <cell r="K1163">
            <v>8888803.5600000005</v>
          </cell>
        </row>
        <row r="1165">
          <cell r="K1165">
            <v>1846466.44</v>
          </cell>
        </row>
      </sheetData>
      <sheetData sheetId="9">
        <row r="1025">
          <cell r="G1025">
            <v>0</v>
          </cell>
          <cell r="I1025">
            <v>0</v>
          </cell>
        </row>
        <row r="1120">
          <cell r="G1120">
            <v>0</v>
          </cell>
          <cell r="H1120">
            <v>0</v>
          </cell>
        </row>
        <row r="1122">
          <cell r="H1122">
            <v>0</v>
          </cell>
        </row>
        <row r="1124">
          <cell r="G1124">
            <v>0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6"/>
  <sheetViews>
    <sheetView tabSelected="1" workbookViewId="0">
      <selection activeCell="E7" sqref="E7"/>
    </sheetView>
  </sheetViews>
  <sheetFormatPr defaultRowHeight="12" x14ac:dyDescent="0.2"/>
  <cols>
    <col min="1" max="1" width="65.5703125" style="5" customWidth="1"/>
    <col min="2" max="2" width="10" style="5" customWidth="1"/>
    <col min="3" max="3" width="15.5703125" style="5" customWidth="1"/>
    <col min="4" max="4" width="18" style="5" customWidth="1"/>
    <col min="5" max="5" width="16.7109375" style="5" customWidth="1"/>
    <col min="6" max="6" width="9.140625" style="6"/>
    <col min="7" max="9" width="14.28515625" style="7" customWidth="1"/>
    <col min="10" max="16384" width="9.140625" style="6"/>
  </cols>
  <sheetData>
    <row r="1" spans="1:9" s="1" customFormat="1" ht="12.75" x14ac:dyDescent="0.2">
      <c r="A1" s="37" t="s">
        <v>0</v>
      </c>
      <c r="B1" s="37"/>
      <c r="C1" s="37"/>
      <c r="D1" s="37"/>
      <c r="E1" s="37"/>
      <c r="G1" s="2"/>
      <c r="H1" s="2"/>
      <c r="I1" s="2"/>
    </row>
    <row r="2" spans="1:9" s="1" customFormat="1" ht="12" customHeight="1" x14ac:dyDescent="0.2">
      <c r="A2" s="38" t="s">
        <v>1</v>
      </c>
      <c r="B2" s="38"/>
      <c r="C2" s="38"/>
      <c r="D2" s="38"/>
      <c r="E2" s="38"/>
      <c r="G2" s="2"/>
      <c r="H2" s="2"/>
      <c r="I2" s="2"/>
    </row>
    <row r="3" spans="1:9" s="1" customFormat="1" ht="12.75" x14ac:dyDescent="0.2">
      <c r="A3" s="37" t="s">
        <v>2</v>
      </c>
      <c r="B3" s="37"/>
      <c r="C3" s="37"/>
      <c r="D3" s="37"/>
      <c r="E3" s="37"/>
      <c r="G3" s="2"/>
      <c r="H3" s="2"/>
      <c r="I3" s="2"/>
    </row>
    <row r="4" spans="1:9" s="1" customFormat="1" ht="12.75" x14ac:dyDescent="0.2">
      <c r="A4" s="3"/>
      <c r="B4" s="3"/>
      <c r="C4" s="3"/>
      <c r="D4" s="4"/>
      <c r="E4" s="4"/>
      <c r="G4" s="2"/>
      <c r="H4" s="2"/>
      <c r="I4" s="2"/>
    </row>
    <row r="5" spans="1:9" s="1" customFormat="1" ht="87.75" customHeight="1" x14ac:dyDescent="0.2">
      <c r="A5" s="31" t="s">
        <v>3</v>
      </c>
      <c r="B5" s="31"/>
      <c r="C5" s="31"/>
      <c r="D5" s="31"/>
      <c r="E5" s="31"/>
      <c r="G5" s="2"/>
      <c r="H5" s="2"/>
      <c r="I5" s="2"/>
    </row>
    <row r="7" spans="1:9" x14ac:dyDescent="0.2">
      <c r="E7" s="30" t="s">
        <v>4</v>
      </c>
    </row>
    <row r="8" spans="1:9" x14ac:dyDescent="0.2">
      <c r="A8" s="32" t="s">
        <v>5</v>
      </c>
      <c r="B8" s="34" t="s">
        <v>6</v>
      </c>
      <c r="C8" s="36" t="s">
        <v>7</v>
      </c>
      <c r="D8" s="36"/>
      <c r="E8" s="36"/>
    </row>
    <row r="9" spans="1:9" ht="27" customHeight="1" x14ac:dyDescent="0.2">
      <c r="A9" s="33"/>
      <c r="B9" s="35"/>
      <c r="C9" s="8" t="s">
        <v>8</v>
      </c>
      <c r="D9" s="8" t="s">
        <v>9</v>
      </c>
      <c r="E9" s="8" t="s">
        <v>10</v>
      </c>
    </row>
    <row r="10" spans="1:9" s="12" customFormat="1" ht="24" hidden="1" x14ac:dyDescent="0.2">
      <c r="A10" s="9" t="s">
        <v>11</v>
      </c>
      <c r="B10" s="10"/>
      <c r="C10" s="11">
        <f>C11</f>
        <v>0</v>
      </c>
      <c r="D10" s="11">
        <f>D11</f>
        <v>0</v>
      </c>
      <c r="E10" s="11">
        <f>E11</f>
        <v>0</v>
      </c>
      <c r="G10" s="13"/>
      <c r="H10" s="13"/>
      <c r="I10" s="13"/>
    </row>
    <row r="11" spans="1:9" hidden="1" x14ac:dyDescent="0.2">
      <c r="A11" s="14" t="s">
        <v>12</v>
      </c>
      <c r="B11" s="15">
        <v>731</v>
      </c>
      <c r="C11" s="16">
        <f>SUM(C12:C13)</f>
        <v>0</v>
      </c>
      <c r="D11" s="16">
        <f>SUM(D12:D13)</f>
        <v>0</v>
      </c>
      <c r="E11" s="16">
        <f>SUM(E12:E13)</f>
        <v>0</v>
      </c>
    </row>
    <row r="12" spans="1:9" hidden="1" x14ac:dyDescent="0.2">
      <c r="A12" s="14" t="s">
        <v>13</v>
      </c>
      <c r="B12" s="15"/>
      <c r="C12" s="16">
        <f>'[1]7.ведомства'!L1130+'[1]7.ведомства'!L1132</f>
        <v>0</v>
      </c>
      <c r="D12" s="16">
        <v>0</v>
      </c>
      <c r="E12" s="16">
        <f>'[1]7.ведомства'!J1130+'[1]7.ведомства'!J1132</f>
        <v>0</v>
      </c>
    </row>
    <row r="13" spans="1:9" hidden="1" x14ac:dyDescent="0.2">
      <c r="A13" s="17" t="s">
        <v>14</v>
      </c>
      <c r="B13" s="15"/>
      <c r="C13" s="16">
        <f>'[1]7.ведомства'!K1130-'[1]7.ведомства'!L1130+'[1]7.ведомства'!K1134</f>
        <v>0</v>
      </c>
      <c r="D13" s="16">
        <v>0</v>
      </c>
      <c r="E13" s="16">
        <v>0</v>
      </c>
    </row>
    <row r="14" spans="1:9" s="12" customFormat="1" x14ac:dyDescent="0.2">
      <c r="A14" s="9" t="s">
        <v>15</v>
      </c>
      <c r="B14" s="18"/>
      <c r="C14" s="19">
        <f>C15</f>
        <v>198882011.49000001</v>
      </c>
      <c r="D14" s="11">
        <f>D15</f>
        <v>0</v>
      </c>
      <c r="E14" s="11">
        <f>E15</f>
        <v>0</v>
      </c>
      <c r="G14" s="13"/>
      <c r="H14" s="13"/>
      <c r="I14" s="13"/>
    </row>
    <row r="15" spans="1:9" x14ac:dyDescent="0.2">
      <c r="A15" s="14" t="s">
        <v>12</v>
      </c>
      <c r="B15" s="20">
        <v>731</v>
      </c>
      <c r="C15" s="21">
        <f>SUM(C16:C17)</f>
        <v>198882011.49000001</v>
      </c>
      <c r="D15" s="16">
        <f>SUM(D16:D17)</f>
        <v>0</v>
      </c>
      <c r="E15" s="16">
        <f>SUM(E16:E17)</f>
        <v>0</v>
      </c>
    </row>
    <row r="16" spans="1:9" x14ac:dyDescent="0.2">
      <c r="A16" s="14" t="s">
        <v>13</v>
      </c>
      <c r="B16" s="20"/>
      <c r="C16" s="21">
        <f>'[1]7.ведомства'!L1120+'[1]7.ведомства'!L1122</f>
        <v>181018033</v>
      </c>
      <c r="D16" s="16">
        <f>'[1]7.1 ведомства'!H1120+'[1]7.1 ведомства'!H1122</f>
        <v>0</v>
      </c>
      <c r="E16" s="16"/>
    </row>
    <row r="17" spans="1:9" x14ac:dyDescent="0.2">
      <c r="A17" s="17" t="s">
        <v>14</v>
      </c>
      <c r="B17" s="20"/>
      <c r="C17" s="21">
        <f>'[1]7.ведомства'!K1120-'[1]7.ведомства'!L1120+'[1]7.ведомства'!K1124</f>
        <v>17863978.49000001</v>
      </c>
      <c r="D17" s="16">
        <f>'[1]7.1 ведомства'!G1120-'[1]7.1 ведомства'!H1120+'[1]7.1 ведомства'!G1124</f>
        <v>0</v>
      </c>
      <c r="E17" s="16">
        <v>0</v>
      </c>
    </row>
    <row r="18" spans="1:9" s="12" customFormat="1" x14ac:dyDescent="0.2">
      <c r="A18" s="22" t="s">
        <v>16</v>
      </c>
      <c r="B18" s="18"/>
      <c r="C18" s="19">
        <f t="shared" ref="C18:E22" si="0">C19</f>
        <v>134417518.38</v>
      </c>
      <c r="D18" s="11">
        <f t="shared" si="0"/>
        <v>0</v>
      </c>
      <c r="E18" s="11">
        <f t="shared" si="0"/>
        <v>0</v>
      </c>
      <c r="G18" s="13"/>
      <c r="H18" s="13"/>
      <c r="I18" s="13"/>
    </row>
    <row r="19" spans="1:9" x14ac:dyDescent="0.2">
      <c r="A19" s="14" t="s">
        <v>12</v>
      </c>
      <c r="B19" s="20">
        <v>731</v>
      </c>
      <c r="C19" s="21">
        <f>C21+C20</f>
        <v>134417518.38</v>
      </c>
      <c r="D19" s="16">
        <f>D21</f>
        <v>0</v>
      </c>
      <c r="E19" s="16">
        <f>E21</f>
        <v>0</v>
      </c>
    </row>
    <row r="20" spans="1:9" x14ac:dyDescent="0.2">
      <c r="A20" s="14" t="s">
        <v>13</v>
      </c>
      <c r="B20" s="20"/>
      <c r="C20" s="21">
        <f>'[1]7.ведомства'!K1023</f>
        <v>111297705.22</v>
      </c>
      <c r="D20" s="16"/>
      <c r="E20" s="16"/>
    </row>
    <row r="21" spans="1:9" x14ac:dyDescent="0.2">
      <c r="A21" s="17" t="s">
        <v>17</v>
      </c>
      <c r="B21" s="20"/>
      <c r="C21" s="23">
        <f>'[1]7.ведомства'!K1025</f>
        <v>23119813.16</v>
      </c>
      <c r="D21" s="16">
        <f>'[1]7.1 ведомства'!G1025</f>
        <v>0</v>
      </c>
      <c r="E21" s="16">
        <f>'[1]7.1 ведомства'!I1025</f>
        <v>0</v>
      </c>
    </row>
    <row r="22" spans="1:9" s="12" customFormat="1" x14ac:dyDescent="0.2">
      <c r="A22" s="22" t="s">
        <v>18</v>
      </c>
      <c r="B22" s="18"/>
      <c r="C22" s="19">
        <f t="shared" si="0"/>
        <v>10735270</v>
      </c>
      <c r="D22" s="11">
        <f t="shared" si="0"/>
        <v>0</v>
      </c>
      <c r="E22" s="11">
        <f t="shared" si="0"/>
        <v>0</v>
      </c>
      <c r="G22" s="13"/>
      <c r="H22" s="13"/>
      <c r="I22" s="13"/>
    </row>
    <row r="23" spans="1:9" x14ac:dyDescent="0.2">
      <c r="A23" s="14" t="s">
        <v>12</v>
      </c>
      <c r="B23" s="20">
        <v>731</v>
      </c>
      <c r="C23" s="21">
        <f>C25+C24</f>
        <v>10735270</v>
      </c>
      <c r="D23" s="16">
        <f>D25</f>
        <v>0</v>
      </c>
      <c r="E23" s="16">
        <f>E25</f>
        <v>0</v>
      </c>
    </row>
    <row r="24" spans="1:9" x14ac:dyDescent="0.2">
      <c r="A24" s="14" t="s">
        <v>13</v>
      </c>
      <c r="B24" s="20"/>
      <c r="C24" s="21">
        <f>'[1]7.ведомства'!K1163</f>
        <v>8888803.5600000005</v>
      </c>
      <c r="D24" s="16"/>
      <c r="E24" s="16"/>
    </row>
    <row r="25" spans="1:9" x14ac:dyDescent="0.2">
      <c r="A25" s="17" t="s">
        <v>17</v>
      </c>
      <c r="B25" s="20"/>
      <c r="C25" s="21">
        <f>'[1]7.ведомства'!K1165</f>
        <v>1846466.44</v>
      </c>
      <c r="D25" s="16"/>
      <c r="E25" s="16"/>
    </row>
    <row r="26" spans="1:9" s="26" customFormat="1" x14ac:dyDescent="0.2">
      <c r="A26" s="24" t="s">
        <v>19</v>
      </c>
      <c r="B26" s="25"/>
      <c r="C26" s="11">
        <f>C22+C18+C14+C10</f>
        <v>344034799.87</v>
      </c>
      <c r="D26" s="11">
        <f t="shared" ref="D26:E26" si="1">D22+D18+D14+D10</f>
        <v>0</v>
      </c>
      <c r="E26" s="11">
        <f t="shared" si="1"/>
        <v>0</v>
      </c>
      <c r="G26" s="27"/>
      <c r="H26" s="27"/>
      <c r="I26" s="27"/>
    </row>
    <row r="28" spans="1:9" x14ac:dyDescent="0.2">
      <c r="C28" s="28"/>
      <c r="D28" s="29"/>
    </row>
    <row r="29" spans="1:9" s="5" customFormat="1" x14ac:dyDescent="0.2">
      <c r="C29" s="29"/>
      <c r="D29" s="28"/>
      <c r="F29" s="6"/>
      <c r="G29" s="7"/>
      <c r="H29" s="7"/>
      <c r="I29" s="7"/>
    </row>
    <row r="30" spans="1:9" s="5" customFormat="1" x14ac:dyDescent="0.2">
      <c r="C30" s="29"/>
      <c r="F30" s="6"/>
      <c r="G30" s="7"/>
      <c r="H30" s="7"/>
      <c r="I30" s="7"/>
    </row>
    <row r="32" spans="1:9" s="5" customFormat="1" x14ac:dyDescent="0.2">
      <c r="D32" s="29"/>
      <c r="F32" s="6"/>
      <c r="G32" s="7"/>
      <c r="H32" s="7"/>
      <c r="I32" s="7"/>
    </row>
    <row r="33" spans="3:9" s="5" customFormat="1" x14ac:dyDescent="0.2">
      <c r="C33" s="29"/>
      <c r="F33" s="6"/>
      <c r="G33" s="7"/>
      <c r="H33" s="7"/>
      <c r="I33" s="7"/>
    </row>
    <row r="35" spans="3:9" s="5" customFormat="1" x14ac:dyDescent="0.2">
      <c r="C35" s="29"/>
      <c r="F35" s="6"/>
      <c r="G35" s="7"/>
      <c r="H35" s="7"/>
      <c r="I35" s="7"/>
    </row>
    <row r="36" spans="3:9" s="5" customFormat="1" x14ac:dyDescent="0.2">
      <c r="C36" s="29"/>
      <c r="F36" s="6"/>
      <c r="G36" s="7"/>
      <c r="H36" s="7"/>
      <c r="I36" s="7"/>
    </row>
  </sheetData>
  <mergeCells count="7">
    <mergeCell ref="A5:E5"/>
    <mergeCell ref="A8:A9"/>
    <mergeCell ref="B8:B9"/>
    <mergeCell ref="C8:E8"/>
    <mergeCell ref="A1:E1"/>
    <mergeCell ref="A2:E2"/>
    <mergeCell ref="A3:E3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9. капстрой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Агаркова</dc:creator>
  <cp:lastModifiedBy>Агаркова</cp:lastModifiedBy>
  <dcterms:created xsi:type="dcterms:W3CDTF">2020-11-21T11:10:22Z</dcterms:created>
  <dcterms:modified xsi:type="dcterms:W3CDTF">2020-11-21T11:15:45Z</dcterms:modified>
</cp:coreProperties>
</file>