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Проект 2021\в МФ МО\Решение о бюджете 2021-2023\"/>
    </mc:Choice>
  </mc:AlternateContent>
  <bookViews>
    <workbookView xWindow="0" yWindow="0" windowWidth="28800" windowHeight="11835"/>
  </bookViews>
  <sheets>
    <sheet name="4. источники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0" i="1" l="1"/>
  <c r="G19" i="1" s="1"/>
  <c r="F20" i="1"/>
  <c r="F19" i="1" s="1"/>
  <c r="F16" i="1" s="1"/>
  <c r="D20" i="1"/>
  <c r="D19" i="1" s="1"/>
  <c r="C20" i="1"/>
  <c r="E20" i="1" s="1"/>
  <c r="E19" i="1" s="1"/>
  <c r="G17" i="1"/>
  <c r="F17" i="1"/>
  <c r="E17" i="1"/>
  <c r="D17" i="1"/>
  <c r="C17" i="1"/>
  <c r="G15" i="1"/>
  <c r="G14" i="1" s="1"/>
  <c r="F15" i="1"/>
  <c r="F14" i="1" s="1"/>
  <c r="E15" i="1"/>
  <c r="D15" i="1"/>
  <c r="D14" i="1" s="1"/>
  <c r="C15" i="1"/>
  <c r="C14" i="1" s="1"/>
  <c r="G13" i="1"/>
  <c r="G25" i="1" s="1"/>
  <c r="G24" i="1" s="1"/>
  <c r="G23" i="1" s="1"/>
  <c r="G22" i="1" s="1"/>
  <c r="F13" i="1"/>
  <c r="F12" i="1" s="1"/>
  <c r="F11" i="1" s="1"/>
  <c r="E13" i="1"/>
  <c r="E12" i="1" s="1"/>
  <c r="D13" i="1"/>
  <c r="D25" i="1" s="1"/>
  <c r="D24" i="1" s="1"/>
  <c r="D23" i="1" s="1"/>
  <c r="D22" i="1" s="1"/>
  <c r="C13" i="1"/>
  <c r="C25" i="1" s="1"/>
  <c r="C24" i="1" s="1"/>
  <c r="C23" i="1" s="1"/>
  <c r="C22" i="1" s="1"/>
  <c r="C29" i="1" l="1"/>
  <c r="C28" i="1" s="1"/>
  <c r="C27" i="1" s="1"/>
  <c r="C26" i="1" s="1"/>
  <c r="C21" i="1" s="1"/>
  <c r="D16" i="1"/>
  <c r="E16" i="1"/>
  <c r="E29" i="1"/>
  <c r="E28" i="1" s="1"/>
  <c r="E27" i="1" s="1"/>
  <c r="E26" i="1" s="1"/>
  <c r="F29" i="1"/>
  <c r="F28" i="1" s="1"/>
  <c r="F27" i="1" s="1"/>
  <c r="F26" i="1" s="1"/>
  <c r="G16" i="1"/>
  <c r="G29" i="1"/>
  <c r="G28" i="1" s="1"/>
  <c r="G27" i="1" s="1"/>
  <c r="G26" i="1" s="1"/>
  <c r="G21" i="1" s="1"/>
  <c r="C12" i="1"/>
  <c r="C11" i="1" s="1"/>
  <c r="E14" i="1"/>
  <c r="E11" i="1" s="1"/>
  <c r="C19" i="1"/>
  <c r="C16" i="1" s="1"/>
  <c r="E25" i="1"/>
  <c r="E24" i="1" s="1"/>
  <c r="E23" i="1" s="1"/>
  <c r="E22" i="1" s="1"/>
  <c r="E21" i="1" s="1"/>
  <c r="F25" i="1"/>
  <c r="F24" i="1" s="1"/>
  <c r="F23" i="1" s="1"/>
  <c r="F22" i="1" s="1"/>
  <c r="D29" i="1"/>
  <c r="D28" i="1" s="1"/>
  <c r="D27" i="1" s="1"/>
  <c r="D26" i="1" s="1"/>
  <c r="D21" i="1" s="1"/>
  <c r="D12" i="1"/>
  <c r="D11" i="1" s="1"/>
  <c r="G12" i="1"/>
  <c r="G11" i="1" s="1"/>
  <c r="F21" i="1" l="1"/>
  <c r="F30" i="1" s="1"/>
  <c r="E30" i="1"/>
  <c r="G30" i="1"/>
  <c r="D30" i="1"/>
  <c r="C30" i="1"/>
</calcChain>
</file>

<file path=xl/sharedStrings.xml><?xml version="1.0" encoding="utf-8"?>
<sst xmlns="http://schemas.openxmlformats.org/spreadsheetml/2006/main" count="53" uniqueCount="52">
  <si>
    <t xml:space="preserve"> Приложение №4</t>
  </si>
  <si>
    <t>к Решению Совета депутатов</t>
  </si>
  <si>
    <t>от ________________ № ______</t>
  </si>
  <si>
    <t xml:space="preserve">Источники финансирования дефицита бюджета ЗАТО г. Североморск на 2021 год и на плановый период 2022 и 2023 годов
</t>
  </si>
  <si>
    <t>рублей</t>
  </si>
  <si>
    <t>Наименование кода группы, подгруппы, статьи, вида источника внутреннего финансирования дефицитов бюджетов, кода классификации операций сектора государственного управления</t>
  </si>
  <si>
    <t>Код бюджетной классификации</t>
  </si>
  <si>
    <t>2021 год</t>
  </si>
  <si>
    <t>Изменения</t>
  </si>
  <si>
    <t>Сумма</t>
  </si>
  <si>
    <t>2022 год</t>
  </si>
  <si>
    <t>2023 год</t>
  </si>
  <si>
    <t>Кредиты кредитных организаций в валюте Российской Федерации</t>
  </si>
  <si>
    <t>7030102000000000000</t>
  </si>
  <si>
    <t>Получение кредитов от кредитных организаций в валюте Российской Федерации</t>
  </si>
  <si>
    <t>70301020000000000700</t>
  </si>
  <si>
    <t>Получение кредитов от кредитных организаций бюджетами городских округов в валюте Российской Федерации</t>
  </si>
  <si>
    <t>70301020000040000710</t>
  </si>
  <si>
    <t>Погашение кредитов, предоставленных кредитными организациями в валюте Российской Федерации</t>
  </si>
  <si>
    <t>70301020000000000800</t>
  </si>
  <si>
    <t>Погашение бюджетами городских округов кредитов от кредитных организаций в валюте Российской Федерации</t>
  </si>
  <si>
    <t>70301020000040000810</t>
  </si>
  <si>
    <t>Бюджетные кредиты из других бюджетов бюджетной системы Российской Федерации</t>
  </si>
  <si>
    <t>70301030000000000000</t>
  </si>
  <si>
    <t>Получение бюджетных кредитов из других бюджетов бюджетной системы Российской Федерации в валюте Российской Федерации</t>
  </si>
  <si>
    <t>70301030100000000700</t>
  </si>
  <si>
    <t>Получение кредитов из других бюджетов бюджетной системы Российской Федерации бюджетами городских округов в валюте Российской Федерации</t>
  </si>
  <si>
    <t>70301030100040000710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</si>
  <si>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</si>
  <si>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70301030100000000800</t>
  </si>
  <si>
    <t>Погашение бюджетами городских округов кредитов из других бюджетов бюджетной системы Российской Федерации в валюте Российской Федерации</t>
  </si>
  <si>
    <t>70301030100040000810</t>
  </si>
  <si>
    <t>Изменение остатков средств на счетах по учету средств бюджета</t>
  </si>
  <si>
    <t>00001050000000000000</t>
  </si>
  <si>
    <t>Увеличение остатков средств бюджетов</t>
  </si>
  <si>
    <t>00001050000000000500</t>
  </si>
  <si>
    <t>Увеличение прочих остатков средств бюджетов</t>
  </si>
  <si>
    <t>00001050200000000500</t>
  </si>
  <si>
    <t>Увеличение прочих остатков денежных средств бюджетов</t>
  </si>
  <si>
    <t>00001050201000000510</t>
  </si>
  <si>
    <t>Увеличение прочих остатков денежных средств бюджетов городских округов</t>
  </si>
  <si>
    <t>00001050201040000510</t>
  </si>
  <si>
    <t>Уменьшение остатков средств бюджетов</t>
  </si>
  <si>
    <t>00001050000000000600</t>
  </si>
  <si>
    <t>Уменьшение прочих остатков средств бюджетов</t>
  </si>
  <si>
    <t>00001050200000000600</t>
  </si>
  <si>
    <t>Уменьшение прочих остатков денежных средств бюджетов</t>
  </si>
  <si>
    <t>00001050201000000610</t>
  </si>
  <si>
    <t>Уменьшение прочих остатков денежных средств бюджетов городских округов</t>
  </si>
  <si>
    <t>00001050201040000610</t>
  </si>
  <si>
    <t>ИСТОЧНИКИ ФИНАНСИРОВАНИЯ ДЕФИЦИТОВ БЮДЖЕТОВ</t>
  </si>
  <si>
    <t>00000000000000000000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</si>
</sst>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_р_._-;\-* #,##0.00_р_._-;_-* &quot;-&quot;??_р_._-;_-@_-"/>
  </numFmts>
  <fonts count="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b/>
      <sz val="9"/>
      <name val="Times New Roman"/>
      <family val="1"/>
      <charset val="204"/>
    </font>
    <font>
      <i/>
      <sz val="9"/>
      <name val="Times New Roman"/>
      <family val="1"/>
      <charset val="204"/>
    </font>
    <font>
      <sz val="9"/>
      <name val="Times New Roman"/>
      <family val="1"/>
      <charset val="204"/>
    </font>
    <font>
      <sz val="9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53">
    <xf numFmtId="0" fontId="0" fillId="0" borderId="0" xfId="0"/>
    <xf numFmtId="0" fontId="2" fillId="0" borderId="0" xfId="0" applyNumberFormat="1" applyFont="1" applyAlignment="1">
      <alignment wrapText="1"/>
    </xf>
    <xf numFmtId="49" fontId="2" fillId="0" borderId="0" xfId="0" applyNumberFormat="1" applyFont="1"/>
    <xf numFmtId="4" fontId="2" fillId="0" borderId="0" xfId="0" applyNumberFormat="1" applyFont="1" applyFill="1" applyBorder="1" applyAlignment="1"/>
    <xf numFmtId="4" fontId="2" fillId="0" borderId="0" xfId="0" applyNumberFormat="1" applyFont="1" applyFill="1" applyBorder="1" applyAlignment="1">
      <alignment horizontal="right"/>
    </xf>
    <xf numFmtId="4" fontId="2" fillId="0" borderId="0" xfId="0" applyNumberFormat="1" applyFont="1"/>
    <xf numFmtId="0" fontId="2" fillId="0" borderId="0" xfId="0" applyFont="1"/>
    <xf numFmtId="4" fontId="2" fillId="0" borderId="0" xfId="0" applyNumberFormat="1" applyFont="1" applyFill="1" applyAlignment="1"/>
    <xf numFmtId="4" fontId="2" fillId="0" borderId="0" xfId="0" applyNumberFormat="1" applyFont="1" applyFill="1" applyAlignment="1">
      <alignment horizontal="right"/>
    </xf>
    <xf numFmtId="164" fontId="2" fillId="0" borderId="0" xfId="0" applyNumberFormat="1" applyFont="1" applyBorder="1" applyAlignment="1">
      <alignment wrapText="1"/>
    </xf>
    <xf numFmtId="164" fontId="2" fillId="0" borderId="0" xfId="0" applyNumberFormat="1" applyFont="1" applyBorder="1" applyAlignment="1">
      <alignment horizontal="right" wrapText="1"/>
    </xf>
    <xf numFmtId="164" fontId="2" fillId="0" borderId="0" xfId="1" applyFont="1"/>
    <xf numFmtId="164" fontId="2" fillId="0" borderId="0" xfId="1" applyFont="1" applyAlignment="1">
      <alignment horizontal="center"/>
    </xf>
    <xf numFmtId="0" fontId="3" fillId="0" borderId="0" xfId="0" quotePrefix="1" applyNumberFormat="1" applyFont="1" applyAlignment="1">
      <alignment wrapText="1"/>
    </xf>
    <xf numFmtId="49" fontId="3" fillId="0" borderId="0" xfId="0" quotePrefix="1" applyNumberFormat="1" applyFont="1" applyAlignment="1">
      <alignment wrapText="1"/>
    </xf>
    <xf numFmtId="164" fontId="3" fillId="0" borderId="0" xfId="1" applyFont="1" applyAlignment="1">
      <alignment wrapText="1"/>
    </xf>
    <xf numFmtId="0" fontId="3" fillId="0" borderId="0" xfId="0" applyFont="1" applyAlignment="1">
      <alignment wrapText="1"/>
    </xf>
    <xf numFmtId="164" fontId="3" fillId="0" borderId="0" xfId="1" applyFont="1" applyAlignment="1">
      <alignment horizontal="center" wrapText="1"/>
    </xf>
    <xf numFmtId="4" fontId="3" fillId="0" borderId="0" xfId="0" applyNumberFormat="1" applyFont="1" applyAlignment="1">
      <alignment wrapText="1"/>
    </xf>
    <xf numFmtId="0" fontId="4" fillId="0" borderId="0" xfId="0" applyFont="1" applyAlignment="1" applyProtection="1">
      <alignment horizontal="center" vertical="top" wrapText="1" readingOrder="1"/>
      <protection locked="0"/>
    </xf>
    <xf numFmtId="4" fontId="5" fillId="0" borderId="0" xfId="0" applyNumberFormat="1" applyFont="1" applyAlignment="1">
      <alignment wrapText="1"/>
    </xf>
    <xf numFmtId="0" fontId="5" fillId="0" borderId="0" xfId="0" applyFont="1" applyAlignment="1">
      <alignment wrapText="1"/>
    </xf>
    <xf numFmtId="0" fontId="5" fillId="0" borderId="0" xfId="0" quotePrefix="1" applyNumberFormat="1" applyFont="1" applyAlignment="1">
      <alignment wrapText="1"/>
    </xf>
    <xf numFmtId="49" fontId="5" fillId="0" borderId="0" xfId="0" quotePrefix="1" applyNumberFormat="1" applyFont="1" applyAlignment="1">
      <alignment wrapText="1"/>
    </xf>
    <xf numFmtId="164" fontId="5" fillId="0" borderId="0" xfId="1" applyFont="1" applyAlignment="1">
      <alignment wrapText="1"/>
    </xf>
    <xf numFmtId="164" fontId="6" fillId="0" borderId="0" xfId="1" applyFont="1" applyAlignment="1">
      <alignment horizontal="right"/>
    </xf>
    <xf numFmtId="2" fontId="6" fillId="0" borderId="1" xfId="0" applyNumberFormat="1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center" vertical="center" wrapText="1"/>
    </xf>
    <xf numFmtId="164" fontId="6" fillId="0" borderId="1" xfId="1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4" fontId="6" fillId="0" borderId="3" xfId="0" applyNumberFormat="1" applyFont="1" applyBorder="1" applyAlignment="1">
      <alignment horizontal="center" vertical="center" wrapText="1"/>
    </xf>
    <xf numFmtId="4" fontId="6" fillId="0" borderId="4" xfId="0" applyNumberFormat="1" applyFont="1" applyBorder="1" applyAlignment="1">
      <alignment horizontal="center" vertical="center" wrapText="1"/>
    </xf>
    <xf numFmtId="4" fontId="6" fillId="0" borderId="5" xfId="0" applyNumberFormat="1" applyFont="1" applyBorder="1" applyAlignment="1">
      <alignment horizontal="center" vertical="center" wrapText="1"/>
    </xf>
    <xf numFmtId="49" fontId="6" fillId="0" borderId="6" xfId="0" applyNumberFormat="1" applyFont="1" applyBorder="1" applyAlignment="1">
      <alignment horizontal="center" vertical="center" wrapText="1"/>
    </xf>
    <xf numFmtId="4" fontId="7" fillId="0" borderId="1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Border="1" applyAlignment="1">
      <alignment vertical="top" wrapText="1"/>
    </xf>
    <xf numFmtId="49" fontId="6" fillId="0" borderId="1" xfId="0" applyNumberFormat="1" applyFont="1" applyBorder="1" applyAlignment="1">
      <alignment horizontal="center"/>
    </xf>
    <xf numFmtId="164" fontId="6" fillId="0" borderId="1" xfId="1" applyFont="1" applyBorder="1" applyAlignment="1"/>
    <xf numFmtId="164" fontId="6" fillId="0" borderId="1" xfId="1" applyFont="1" applyBorder="1" applyAlignment="1">
      <alignment horizontal="center"/>
    </xf>
    <xf numFmtId="4" fontId="6" fillId="0" borderId="1" xfId="1" applyNumberFormat="1" applyFont="1" applyBorder="1" applyAlignment="1"/>
    <xf numFmtId="4" fontId="4" fillId="0" borderId="0" xfId="0" applyNumberFormat="1" applyFont="1"/>
    <xf numFmtId="0" fontId="4" fillId="0" borderId="0" xfId="0" applyFont="1"/>
    <xf numFmtId="4" fontId="6" fillId="0" borderId="0" xfId="0" applyNumberFormat="1" applyFont="1"/>
    <xf numFmtId="0" fontId="6" fillId="0" borderId="0" xfId="0" applyFont="1"/>
    <xf numFmtId="164" fontId="6" fillId="0" borderId="1" xfId="1" applyFont="1" applyBorder="1"/>
    <xf numFmtId="4" fontId="6" fillId="0" borderId="1" xfId="1" applyNumberFormat="1" applyFont="1" applyBorder="1"/>
    <xf numFmtId="164" fontId="6" fillId="0" borderId="1" xfId="1" applyFont="1" applyBorder="1" applyAlignment="1">
      <alignment horizontal="right"/>
    </xf>
    <xf numFmtId="4" fontId="6" fillId="0" borderId="1" xfId="1" applyNumberFormat="1" applyFont="1" applyBorder="1" applyAlignment="1">
      <alignment horizontal="right"/>
    </xf>
    <xf numFmtId="49" fontId="6" fillId="0" borderId="0" xfId="0" applyNumberFormat="1" applyFont="1"/>
    <xf numFmtId="164" fontId="6" fillId="0" borderId="0" xfId="1" applyFont="1"/>
    <xf numFmtId="164" fontId="6" fillId="0" borderId="0" xfId="1" applyFont="1" applyAlignment="1">
      <alignment horizontal="center"/>
    </xf>
    <xf numFmtId="4" fontId="6" fillId="0" borderId="0" xfId="1" applyNumberFormat="1" applyFont="1" applyAlignment="1">
      <alignment horizontal="center"/>
    </xf>
    <xf numFmtId="0" fontId="6" fillId="0" borderId="0" xfId="0" applyNumberFormat="1" applyFont="1" applyAlignment="1">
      <alignment wrapTex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5;&#1088;&#1086;&#1077;&#1082;&#1090;%202021/&#1055;&#1088;&#1080;&#1083;&#1086;&#1078;&#1077;&#1085;&#1080;&#1103;%20&#1082;%20&#1056;&#1077;&#1096;&#1077;&#1085;&#1080;&#1102;%202021-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 админ дох"/>
      <sheetName val="2.адм ИФ"/>
      <sheetName val="3.нормативы"/>
      <sheetName val="4. источники"/>
      <sheetName val="5.доходы"/>
      <sheetName val="5.1 доходы"/>
      <sheetName val="6. разд "/>
      <sheetName val="6.1 разд "/>
      <sheetName val="7.ведомства"/>
      <sheetName val="7.1 ведомства"/>
      <sheetName val="8.ЦСтатьи"/>
      <sheetName val="8.1 ЦСтатьи"/>
      <sheetName val="9. капстрой"/>
      <sheetName val="10.прогр гарант"/>
      <sheetName val="11. прогр заимс"/>
      <sheetName val="свод 2021"/>
      <sheetName val="свод 2021-2023"/>
      <sheetName val="парам"/>
      <sheetName val="ГРБС"/>
    </sheetNames>
    <sheetDataSet>
      <sheetData sheetId="0"/>
      <sheetData sheetId="1"/>
      <sheetData sheetId="2"/>
      <sheetData sheetId="3"/>
      <sheetData sheetId="4">
        <row r="117">
          <cell r="C117">
            <v>3554150180.6999998</v>
          </cell>
          <cell r="D117">
            <v>0</v>
          </cell>
          <cell r="E117">
            <v>3554150180.6999998</v>
          </cell>
        </row>
      </sheetData>
      <sheetData sheetId="5">
        <row r="98">
          <cell r="C98">
            <v>3106178140.6800003</v>
          </cell>
          <cell r="D98">
            <v>3166461098.4400001</v>
          </cell>
        </row>
      </sheetData>
      <sheetData sheetId="6">
        <row r="1090">
          <cell r="F1090">
            <v>3640496350.9000001</v>
          </cell>
          <cell r="H1090">
            <v>0</v>
          </cell>
          <cell r="J1090">
            <v>3640496350.9000001</v>
          </cell>
        </row>
      </sheetData>
      <sheetData sheetId="7">
        <row r="1090">
          <cell r="F1090">
            <v>3154611284.8700004</v>
          </cell>
          <cell r="H1090">
            <v>3200248886.0599995</v>
          </cell>
        </row>
        <row r="1093">
          <cell r="F1093">
            <v>43509717.719999999</v>
          </cell>
          <cell r="H1093">
            <v>90160529.930000007</v>
          </cell>
        </row>
      </sheetData>
      <sheetData sheetId="8"/>
      <sheetData sheetId="9"/>
      <sheetData sheetId="10"/>
      <sheetData sheetId="11"/>
      <sheetData sheetId="12"/>
      <sheetData sheetId="13"/>
      <sheetData sheetId="14">
        <row r="12">
          <cell r="B12">
            <v>768890000</v>
          </cell>
          <cell r="D12">
            <v>768890000</v>
          </cell>
          <cell r="F12">
            <v>103490000</v>
          </cell>
          <cell r="H12">
            <v>139340000</v>
          </cell>
        </row>
        <row r="13">
          <cell r="B13">
            <v>671000000</v>
          </cell>
          <cell r="D13">
            <v>671000000</v>
          </cell>
          <cell r="F13">
            <v>0</v>
          </cell>
          <cell r="H13">
            <v>0</v>
          </cell>
        </row>
        <row r="16">
          <cell r="B16">
            <v>11550000</v>
          </cell>
          <cell r="F16">
            <v>11550000</v>
          </cell>
          <cell r="H16">
            <v>15400000</v>
          </cell>
        </row>
      </sheetData>
      <sheetData sheetId="15"/>
      <sheetData sheetId="16"/>
      <sheetData sheetId="17"/>
      <sheetData sheetId="18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8"/>
  <sheetViews>
    <sheetView tabSelected="1" workbookViewId="0">
      <selection activeCell="J26" sqref="J26"/>
    </sheetView>
  </sheetViews>
  <sheetFormatPr defaultRowHeight="12" x14ac:dyDescent="0.2"/>
  <cols>
    <col min="1" max="1" width="57.28515625" style="52" customWidth="1"/>
    <col min="2" max="2" width="24.140625" style="48" customWidth="1"/>
    <col min="3" max="3" width="16.5703125" style="49" hidden="1" customWidth="1"/>
    <col min="4" max="4" width="15.42578125" style="43" hidden="1" customWidth="1"/>
    <col min="5" max="5" width="17.140625" style="50" customWidth="1"/>
    <col min="6" max="6" width="17.140625" style="43" customWidth="1"/>
    <col min="7" max="7" width="18.85546875" style="42" customWidth="1"/>
    <col min="8" max="8" width="19.7109375" style="42" customWidth="1"/>
    <col min="9" max="10" width="9.140625" style="42"/>
    <col min="11" max="252" width="9.140625" style="43"/>
    <col min="253" max="253" width="56" style="43" customWidth="1"/>
    <col min="254" max="254" width="27" style="43" customWidth="1"/>
    <col min="255" max="256" width="0" style="43" hidden="1" customWidth="1"/>
    <col min="257" max="257" width="13.7109375" style="43" customWidth="1"/>
    <col min="258" max="508" width="9.140625" style="43"/>
    <col min="509" max="509" width="56" style="43" customWidth="1"/>
    <col min="510" max="510" width="27" style="43" customWidth="1"/>
    <col min="511" max="512" width="0" style="43" hidden="1" customWidth="1"/>
    <col min="513" max="513" width="13.7109375" style="43" customWidth="1"/>
    <col min="514" max="764" width="9.140625" style="43"/>
    <col min="765" max="765" width="56" style="43" customWidth="1"/>
    <col min="766" max="766" width="27" style="43" customWidth="1"/>
    <col min="767" max="768" width="0" style="43" hidden="1" customWidth="1"/>
    <col min="769" max="769" width="13.7109375" style="43" customWidth="1"/>
    <col min="770" max="1020" width="9.140625" style="43"/>
    <col min="1021" max="1021" width="56" style="43" customWidth="1"/>
    <col min="1022" max="1022" width="27" style="43" customWidth="1"/>
    <col min="1023" max="1024" width="0" style="43" hidden="1" customWidth="1"/>
    <col min="1025" max="1025" width="13.7109375" style="43" customWidth="1"/>
    <col min="1026" max="1276" width="9.140625" style="43"/>
    <col min="1277" max="1277" width="56" style="43" customWidth="1"/>
    <col min="1278" max="1278" width="27" style="43" customWidth="1"/>
    <col min="1279" max="1280" width="0" style="43" hidden="1" customWidth="1"/>
    <col min="1281" max="1281" width="13.7109375" style="43" customWidth="1"/>
    <col min="1282" max="1532" width="9.140625" style="43"/>
    <col min="1533" max="1533" width="56" style="43" customWidth="1"/>
    <col min="1534" max="1534" width="27" style="43" customWidth="1"/>
    <col min="1535" max="1536" width="0" style="43" hidden="1" customWidth="1"/>
    <col min="1537" max="1537" width="13.7109375" style="43" customWidth="1"/>
    <col min="1538" max="1788" width="9.140625" style="43"/>
    <col min="1789" max="1789" width="56" style="43" customWidth="1"/>
    <col min="1790" max="1790" width="27" style="43" customWidth="1"/>
    <col min="1791" max="1792" width="0" style="43" hidden="1" customWidth="1"/>
    <col min="1793" max="1793" width="13.7109375" style="43" customWidth="1"/>
    <col min="1794" max="2044" width="9.140625" style="43"/>
    <col min="2045" max="2045" width="56" style="43" customWidth="1"/>
    <col min="2046" max="2046" width="27" style="43" customWidth="1"/>
    <col min="2047" max="2048" width="0" style="43" hidden="1" customWidth="1"/>
    <col min="2049" max="2049" width="13.7109375" style="43" customWidth="1"/>
    <col min="2050" max="2300" width="9.140625" style="43"/>
    <col min="2301" max="2301" width="56" style="43" customWidth="1"/>
    <col min="2302" max="2302" width="27" style="43" customWidth="1"/>
    <col min="2303" max="2304" width="0" style="43" hidden="1" customWidth="1"/>
    <col min="2305" max="2305" width="13.7109375" style="43" customWidth="1"/>
    <col min="2306" max="2556" width="9.140625" style="43"/>
    <col min="2557" max="2557" width="56" style="43" customWidth="1"/>
    <col min="2558" max="2558" width="27" style="43" customWidth="1"/>
    <col min="2559" max="2560" width="0" style="43" hidden="1" customWidth="1"/>
    <col min="2561" max="2561" width="13.7109375" style="43" customWidth="1"/>
    <col min="2562" max="2812" width="9.140625" style="43"/>
    <col min="2813" max="2813" width="56" style="43" customWidth="1"/>
    <col min="2814" max="2814" width="27" style="43" customWidth="1"/>
    <col min="2815" max="2816" width="0" style="43" hidden="1" customWidth="1"/>
    <col min="2817" max="2817" width="13.7109375" style="43" customWidth="1"/>
    <col min="2818" max="3068" width="9.140625" style="43"/>
    <col min="3069" max="3069" width="56" style="43" customWidth="1"/>
    <col min="3070" max="3070" width="27" style="43" customWidth="1"/>
    <col min="3071" max="3072" width="0" style="43" hidden="1" customWidth="1"/>
    <col min="3073" max="3073" width="13.7109375" style="43" customWidth="1"/>
    <col min="3074" max="3324" width="9.140625" style="43"/>
    <col min="3325" max="3325" width="56" style="43" customWidth="1"/>
    <col min="3326" max="3326" width="27" style="43" customWidth="1"/>
    <col min="3327" max="3328" width="0" style="43" hidden="1" customWidth="1"/>
    <col min="3329" max="3329" width="13.7109375" style="43" customWidth="1"/>
    <col min="3330" max="3580" width="9.140625" style="43"/>
    <col min="3581" max="3581" width="56" style="43" customWidth="1"/>
    <col min="3582" max="3582" width="27" style="43" customWidth="1"/>
    <col min="3583" max="3584" width="0" style="43" hidden="1" customWidth="1"/>
    <col min="3585" max="3585" width="13.7109375" style="43" customWidth="1"/>
    <col min="3586" max="3836" width="9.140625" style="43"/>
    <col min="3837" max="3837" width="56" style="43" customWidth="1"/>
    <col min="3838" max="3838" width="27" style="43" customWidth="1"/>
    <col min="3839" max="3840" width="0" style="43" hidden="1" customWidth="1"/>
    <col min="3841" max="3841" width="13.7109375" style="43" customWidth="1"/>
    <col min="3842" max="4092" width="9.140625" style="43"/>
    <col min="4093" max="4093" width="56" style="43" customWidth="1"/>
    <col min="4094" max="4094" width="27" style="43" customWidth="1"/>
    <col min="4095" max="4096" width="0" style="43" hidden="1" customWidth="1"/>
    <col min="4097" max="4097" width="13.7109375" style="43" customWidth="1"/>
    <col min="4098" max="4348" width="9.140625" style="43"/>
    <col min="4349" max="4349" width="56" style="43" customWidth="1"/>
    <col min="4350" max="4350" width="27" style="43" customWidth="1"/>
    <col min="4351" max="4352" width="0" style="43" hidden="1" customWidth="1"/>
    <col min="4353" max="4353" width="13.7109375" style="43" customWidth="1"/>
    <col min="4354" max="4604" width="9.140625" style="43"/>
    <col min="4605" max="4605" width="56" style="43" customWidth="1"/>
    <col min="4606" max="4606" width="27" style="43" customWidth="1"/>
    <col min="4607" max="4608" width="0" style="43" hidden="1" customWidth="1"/>
    <col min="4609" max="4609" width="13.7109375" style="43" customWidth="1"/>
    <col min="4610" max="4860" width="9.140625" style="43"/>
    <col min="4861" max="4861" width="56" style="43" customWidth="1"/>
    <col min="4862" max="4862" width="27" style="43" customWidth="1"/>
    <col min="4863" max="4864" width="0" style="43" hidden="1" customWidth="1"/>
    <col min="4865" max="4865" width="13.7109375" style="43" customWidth="1"/>
    <col min="4866" max="5116" width="9.140625" style="43"/>
    <col min="5117" max="5117" width="56" style="43" customWidth="1"/>
    <col min="5118" max="5118" width="27" style="43" customWidth="1"/>
    <col min="5119" max="5120" width="0" style="43" hidden="1" customWidth="1"/>
    <col min="5121" max="5121" width="13.7109375" style="43" customWidth="1"/>
    <col min="5122" max="5372" width="9.140625" style="43"/>
    <col min="5373" max="5373" width="56" style="43" customWidth="1"/>
    <col min="5374" max="5374" width="27" style="43" customWidth="1"/>
    <col min="5375" max="5376" width="0" style="43" hidden="1" customWidth="1"/>
    <col min="5377" max="5377" width="13.7109375" style="43" customWidth="1"/>
    <col min="5378" max="5628" width="9.140625" style="43"/>
    <col min="5629" max="5629" width="56" style="43" customWidth="1"/>
    <col min="5630" max="5630" width="27" style="43" customWidth="1"/>
    <col min="5631" max="5632" width="0" style="43" hidden="1" customWidth="1"/>
    <col min="5633" max="5633" width="13.7109375" style="43" customWidth="1"/>
    <col min="5634" max="5884" width="9.140625" style="43"/>
    <col min="5885" max="5885" width="56" style="43" customWidth="1"/>
    <col min="5886" max="5886" width="27" style="43" customWidth="1"/>
    <col min="5887" max="5888" width="0" style="43" hidden="1" customWidth="1"/>
    <col min="5889" max="5889" width="13.7109375" style="43" customWidth="1"/>
    <col min="5890" max="6140" width="9.140625" style="43"/>
    <col min="6141" max="6141" width="56" style="43" customWidth="1"/>
    <col min="6142" max="6142" width="27" style="43" customWidth="1"/>
    <col min="6143" max="6144" width="0" style="43" hidden="1" customWidth="1"/>
    <col min="6145" max="6145" width="13.7109375" style="43" customWidth="1"/>
    <col min="6146" max="6396" width="9.140625" style="43"/>
    <col min="6397" max="6397" width="56" style="43" customWidth="1"/>
    <col min="6398" max="6398" width="27" style="43" customWidth="1"/>
    <col min="6399" max="6400" width="0" style="43" hidden="1" customWidth="1"/>
    <col min="6401" max="6401" width="13.7109375" style="43" customWidth="1"/>
    <col min="6402" max="6652" width="9.140625" style="43"/>
    <col min="6653" max="6653" width="56" style="43" customWidth="1"/>
    <col min="6654" max="6654" width="27" style="43" customWidth="1"/>
    <col min="6655" max="6656" width="0" style="43" hidden="1" customWidth="1"/>
    <col min="6657" max="6657" width="13.7109375" style="43" customWidth="1"/>
    <col min="6658" max="6908" width="9.140625" style="43"/>
    <col min="6909" max="6909" width="56" style="43" customWidth="1"/>
    <col min="6910" max="6910" width="27" style="43" customWidth="1"/>
    <col min="6911" max="6912" width="0" style="43" hidden="1" customWidth="1"/>
    <col min="6913" max="6913" width="13.7109375" style="43" customWidth="1"/>
    <col min="6914" max="7164" width="9.140625" style="43"/>
    <col min="7165" max="7165" width="56" style="43" customWidth="1"/>
    <col min="7166" max="7166" width="27" style="43" customWidth="1"/>
    <col min="7167" max="7168" width="0" style="43" hidden="1" customWidth="1"/>
    <col min="7169" max="7169" width="13.7109375" style="43" customWidth="1"/>
    <col min="7170" max="7420" width="9.140625" style="43"/>
    <col min="7421" max="7421" width="56" style="43" customWidth="1"/>
    <col min="7422" max="7422" width="27" style="43" customWidth="1"/>
    <col min="7423" max="7424" width="0" style="43" hidden="1" customWidth="1"/>
    <col min="7425" max="7425" width="13.7109375" style="43" customWidth="1"/>
    <col min="7426" max="7676" width="9.140625" style="43"/>
    <col min="7677" max="7677" width="56" style="43" customWidth="1"/>
    <col min="7678" max="7678" width="27" style="43" customWidth="1"/>
    <col min="7679" max="7680" width="0" style="43" hidden="1" customWidth="1"/>
    <col min="7681" max="7681" width="13.7109375" style="43" customWidth="1"/>
    <col min="7682" max="7932" width="9.140625" style="43"/>
    <col min="7933" max="7933" width="56" style="43" customWidth="1"/>
    <col min="7934" max="7934" width="27" style="43" customWidth="1"/>
    <col min="7935" max="7936" width="0" style="43" hidden="1" customWidth="1"/>
    <col min="7937" max="7937" width="13.7109375" style="43" customWidth="1"/>
    <col min="7938" max="8188" width="9.140625" style="43"/>
    <col min="8189" max="8189" width="56" style="43" customWidth="1"/>
    <col min="8190" max="8190" width="27" style="43" customWidth="1"/>
    <col min="8191" max="8192" width="0" style="43" hidden="1" customWidth="1"/>
    <col min="8193" max="8193" width="13.7109375" style="43" customWidth="1"/>
    <col min="8194" max="8444" width="9.140625" style="43"/>
    <col min="8445" max="8445" width="56" style="43" customWidth="1"/>
    <col min="8446" max="8446" width="27" style="43" customWidth="1"/>
    <col min="8447" max="8448" width="0" style="43" hidden="1" customWidth="1"/>
    <col min="8449" max="8449" width="13.7109375" style="43" customWidth="1"/>
    <col min="8450" max="8700" width="9.140625" style="43"/>
    <col min="8701" max="8701" width="56" style="43" customWidth="1"/>
    <col min="8702" max="8702" width="27" style="43" customWidth="1"/>
    <col min="8703" max="8704" width="0" style="43" hidden="1" customWidth="1"/>
    <col min="8705" max="8705" width="13.7109375" style="43" customWidth="1"/>
    <col min="8706" max="8956" width="9.140625" style="43"/>
    <col min="8957" max="8957" width="56" style="43" customWidth="1"/>
    <col min="8958" max="8958" width="27" style="43" customWidth="1"/>
    <col min="8959" max="8960" width="0" style="43" hidden="1" customWidth="1"/>
    <col min="8961" max="8961" width="13.7109375" style="43" customWidth="1"/>
    <col min="8962" max="9212" width="9.140625" style="43"/>
    <col min="9213" max="9213" width="56" style="43" customWidth="1"/>
    <col min="9214" max="9214" width="27" style="43" customWidth="1"/>
    <col min="9215" max="9216" width="0" style="43" hidden="1" customWidth="1"/>
    <col min="9217" max="9217" width="13.7109375" style="43" customWidth="1"/>
    <col min="9218" max="9468" width="9.140625" style="43"/>
    <col min="9469" max="9469" width="56" style="43" customWidth="1"/>
    <col min="9470" max="9470" width="27" style="43" customWidth="1"/>
    <col min="9471" max="9472" width="0" style="43" hidden="1" customWidth="1"/>
    <col min="9473" max="9473" width="13.7109375" style="43" customWidth="1"/>
    <col min="9474" max="9724" width="9.140625" style="43"/>
    <col min="9725" max="9725" width="56" style="43" customWidth="1"/>
    <col min="9726" max="9726" width="27" style="43" customWidth="1"/>
    <col min="9727" max="9728" width="0" style="43" hidden="1" customWidth="1"/>
    <col min="9729" max="9729" width="13.7109375" style="43" customWidth="1"/>
    <col min="9730" max="9980" width="9.140625" style="43"/>
    <col min="9981" max="9981" width="56" style="43" customWidth="1"/>
    <col min="9982" max="9982" width="27" style="43" customWidth="1"/>
    <col min="9983" max="9984" width="0" style="43" hidden="1" customWidth="1"/>
    <col min="9985" max="9985" width="13.7109375" style="43" customWidth="1"/>
    <col min="9986" max="10236" width="9.140625" style="43"/>
    <col min="10237" max="10237" width="56" style="43" customWidth="1"/>
    <col min="10238" max="10238" width="27" style="43" customWidth="1"/>
    <col min="10239" max="10240" width="0" style="43" hidden="1" customWidth="1"/>
    <col min="10241" max="10241" width="13.7109375" style="43" customWidth="1"/>
    <col min="10242" max="10492" width="9.140625" style="43"/>
    <col min="10493" max="10493" width="56" style="43" customWidth="1"/>
    <col min="10494" max="10494" width="27" style="43" customWidth="1"/>
    <col min="10495" max="10496" width="0" style="43" hidden="1" customWidth="1"/>
    <col min="10497" max="10497" width="13.7109375" style="43" customWidth="1"/>
    <col min="10498" max="10748" width="9.140625" style="43"/>
    <col min="10749" max="10749" width="56" style="43" customWidth="1"/>
    <col min="10750" max="10750" width="27" style="43" customWidth="1"/>
    <col min="10751" max="10752" width="0" style="43" hidden="1" customWidth="1"/>
    <col min="10753" max="10753" width="13.7109375" style="43" customWidth="1"/>
    <col min="10754" max="11004" width="9.140625" style="43"/>
    <col min="11005" max="11005" width="56" style="43" customWidth="1"/>
    <col min="11006" max="11006" width="27" style="43" customWidth="1"/>
    <col min="11007" max="11008" width="0" style="43" hidden="1" customWidth="1"/>
    <col min="11009" max="11009" width="13.7109375" style="43" customWidth="1"/>
    <col min="11010" max="11260" width="9.140625" style="43"/>
    <col min="11261" max="11261" width="56" style="43" customWidth="1"/>
    <col min="11262" max="11262" width="27" style="43" customWidth="1"/>
    <col min="11263" max="11264" width="0" style="43" hidden="1" customWidth="1"/>
    <col min="11265" max="11265" width="13.7109375" style="43" customWidth="1"/>
    <col min="11266" max="11516" width="9.140625" style="43"/>
    <col min="11517" max="11517" width="56" style="43" customWidth="1"/>
    <col min="11518" max="11518" width="27" style="43" customWidth="1"/>
    <col min="11519" max="11520" width="0" style="43" hidden="1" customWidth="1"/>
    <col min="11521" max="11521" width="13.7109375" style="43" customWidth="1"/>
    <col min="11522" max="11772" width="9.140625" style="43"/>
    <col min="11773" max="11773" width="56" style="43" customWidth="1"/>
    <col min="11774" max="11774" width="27" style="43" customWidth="1"/>
    <col min="11775" max="11776" width="0" style="43" hidden="1" customWidth="1"/>
    <col min="11777" max="11777" width="13.7109375" style="43" customWidth="1"/>
    <col min="11778" max="12028" width="9.140625" style="43"/>
    <col min="12029" max="12029" width="56" style="43" customWidth="1"/>
    <col min="12030" max="12030" width="27" style="43" customWidth="1"/>
    <col min="12031" max="12032" width="0" style="43" hidden="1" customWidth="1"/>
    <col min="12033" max="12033" width="13.7109375" style="43" customWidth="1"/>
    <col min="12034" max="12284" width="9.140625" style="43"/>
    <col min="12285" max="12285" width="56" style="43" customWidth="1"/>
    <col min="12286" max="12286" width="27" style="43" customWidth="1"/>
    <col min="12287" max="12288" width="0" style="43" hidden="1" customWidth="1"/>
    <col min="12289" max="12289" width="13.7109375" style="43" customWidth="1"/>
    <col min="12290" max="12540" width="9.140625" style="43"/>
    <col min="12541" max="12541" width="56" style="43" customWidth="1"/>
    <col min="12542" max="12542" width="27" style="43" customWidth="1"/>
    <col min="12543" max="12544" width="0" style="43" hidden="1" customWidth="1"/>
    <col min="12545" max="12545" width="13.7109375" style="43" customWidth="1"/>
    <col min="12546" max="12796" width="9.140625" style="43"/>
    <col min="12797" max="12797" width="56" style="43" customWidth="1"/>
    <col min="12798" max="12798" width="27" style="43" customWidth="1"/>
    <col min="12799" max="12800" width="0" style="43" hidden="1" customWidth="1"/>
    <col min="12801" max="12801" width="13.7109375" style="43" customWidth="1"/>
    <col min="12802" max="13052" width="9.140625" style="43"/>
    <col min="13053" max="13053" width="56" style="43" customWidth="1"/>
    <col min="13054" max="13054" width="27" style="43" customWidth="1"/>
    <col min="13055" max="13056" width="0" style="43" hidden="1" customWidth="1"/>
    <col min="13057" max="13057" width="13.7109375" style="43" customWidth="1"/>
    <col min="13058" max="13308" width="9.140625" style="43"/>
    <col min="13309" max="13309" width="56" style="43" customWidth="1"/>
    <col min="13310" max="13310" width="27" style="43" customWidth="1"/>
    <col min="13311" max="13312" width="0" style="43" hidden="1" customWidth="1"/>
    <col min="13313" max="13313" width="13.7109375" style="43" customWidth="1"/>
    <col min="13314" max="13564" width="9.140625" style="43"/>
    <col min="13565" max="13565" width="56" style="43" customWidth="1"/>
    <col min="13566" max="13566" width="27" style="43" customWidth="1"/>
    <col min="13567" max="13568" width="0" style="43" hidden="1" customWidth="1"/>
    <col min="13569" max="13569" width="13.7109375" style="43" customWidth="1"/>
    <col min="13570" max="13820" width="9.140625" style="43"/>
    <col min="13821" max="13821" width="56" style="43" customWidth="1"/>
    <col min="13822" max="13822" width="27" style="43" customWidth="1"/>
    <col min="13823" max="13824" width="0" style="43" hidden="1" customWidth="1"/>
    <col min="13825" max="13825" width="13.7109375" style="43" customWidth="1"/>
    <col min="13826" max="14076" width="9.140625" style="43"/>
    <col min="14077" max="14077" width="56" style="43" customWidth="1"/>
    <col min="14078" max="14078" width="27" style="43" customWidth="1"/>
    <col min="14079" max="14080" width="0" style="43" hidden="1" customWidth="1"/>
    <col min="14081" max="14081" width="13.7109375" style="43" customWidth="1"/>
    <col min="14082" max="14332" width="9.140625" style="43"/>
    <col min="14333" max="14333" width="56" style="43" customWidth="1"/>
    <col min="14334" max="14334" width="27" style="43" customWidth="1"/>
    <col min="14335" max="14336" width="0" style="43" hidden="1" customWidth="1"/>
    <col min="14337" max="14337" width="13.7109375" style="43" customWidth="1"/>
    <col min="14338" max="14588" width="9.140625" style="43"/>
    <col min="14589" max="14589" width="56" style="43" customWidth="1"/>
    <col min="14590" max="14590" width="27" style="43" customWidth="1"/>
    <col min="14591" max="14592" width="0" style="43" hidden="1" customWidth="1"/>
    <col min="14593" max="14593" width="13.7109375" style="43" customWidth="1"/>
    <col min="14594" max="14844" width="9.140625" style="43"/>
    <col min="14845" max="14845" width="56" style="43" customWidth="1"/>
    <col min="14846" max="14846" width="27" style="43" customWidth="1"/>
    <col min="14847" max="14848" width="0" style="43" hidden="1" customWidth="1"/>
    <col min="14849" max="14849" width="13.7109375" style="43" customWidth="1"/>
    <col min="14850" max="15100" width="9.140625" style="43"/>
    <col min="15101" max="15101" width="56" style="43" customWidth="1"/>
    <col min="15102" max="15102" width="27" style="43" customWidth="1"/>
    <col min="15103" max="15104" width="0" style="43" hidden="1" customWidth="1"/>
    <col min="15105" max="15105" width="13.7109375" style="43" customWidth="1"/>
    <col min="15106" max="15356" width="9.140625" style="43"/>
    <col min="15357" max="15357" width="56" style="43" customWidth="1"/>
    <col min="15358" max="15358" width="27" style="43" customWidth="1"/>
    <col min="15359" max="15360" width="0" style="43" hidden="1" customWidth="1"/>
    <col min="15361" max="15361" width="13.7109375" style="43" customWidth="1"/>
    <col min="15362" max="15612" width="9.140625" style="43"/>
    <col min="15613" max="15613" width="56" style="43" customWidth="1"/>
    <col min="15614" max="15614" width="27" style="43" customWidth="1"/>
    <col min="15615" max="15616" width="0" style="43" hidden="1" customWidth="1"/>
    <col min="15617" max="15617" width="13.7109375" style="43" customWidth="1"/>
    <col min="15618" max="15868" width="9.140625" style="43"/>
    <col min="15869" max="15869" width="56" style="43" customWidth="1"/>
    <col min="15870" max="15870" width="27" style="43" customWidth="1"/>
    <col min="15871" max="15872" width="0" style="43" hidden="1" customWidth="1"/>
    <col min="15873" max="15873" width="13.7109375" style="43" customWidth="1"/>
    <col min="15874" max="16124" width="9.140625" style="43"/>
    <col min="16125" max="16125" width="56" style="43" customWidth="1"/>
    <col min="16126" max="16126" width="27" style="43" customWidth="1"/>
    <col min="16127" max="16128" width="0" style="43" hidden="1" customWidth="1"/>
    <col min="16129" max="16129" width="13.7109375" style="43" customWidth="1"/>
    <col min="16130" max="16384" width="9.140625" style="43"/>
  </cols>
  <sheetData>
    <row r="1" spans="1:10" s="6" customFormat="1" ht="15" customHeight="1" x14ac:dyDescent="0.2">
      <c r="A1" s="1"/>
      <c r="B1" s="2"/>
      <c r="C1" s="3"/>
      <c r="D1" s="3"/>
      <c r="E1" s="3"/>
      <c r="F1" s="4" t="s">
        <v>0</v>
      </c>
      <c r="G1" s="4"/>
      <c r="H1" s="5"/>
      <c r="I1" s="5"/>
      <c r="J1" s="5"/>
    </row>
    <row r="2" spans="1:10" s="6" customFormat="1" ht="15" customHeight="1" x14ac:dyDescent="0.2">
      <c r="A2" s="1"/>
      <c r="B2" s="2"/>
      <c r="C2" s="7"/>
      <c r="D2" s="7"/>
      <c r="E2" s="7"/>
      <c r="F2" s="8" t="s">
        <v>1</v>
      </c>
      <c r="G2" s="8"/>
      <c r="H2" s="5"/>
      <c r="I2" s="5"/>
      <c r="J2" s="5"/>
    </row>
    <row r="3" spans="1:10" s="6" customFormat="1" ht="15" customHeight="1" x14ac:dyDescent="0.2">
      <c r="A3" s="9"/>
      <c r="B3" s="9"/>
      <c r="C3" s="9"/>
      <c r="D3" s="9"/>
      <c r="E3" s="9"/>
      <c r="F3" s="10" t="s">
        <v>2</v>
      </c>
      <c r="G3" s="10"/>
      <c r="H3" s="5"/>
      <c r="I3" s="5"/>
      <c r="J3" s="5"/>
    </row>
    <row r="4" spans="1:10" s="6" customFormat="1" ht="12.75" x14ac:dyDescent="0.2">
      <c r="A4" s="1"/>
      <c r="B4" s="2"/>
      <c r="C4" s="11"/>
      <c r="E4" s="12"/>
      <c r="G4" s="5"/>
      <c r="H4" s="5"/>
      <c r="I4" s="5"/>
      <c r="J4" s="5"/>
    </row>
    <row r="5" spans="1:10" s="16" customFormat="1" ht="12.75" x14ac:dyDescent="0.2">
      <c r="A5" s="13"/>
      <c r="B5" s="14"/>
      <c r="C5" s="15"/>
      <c r="E5" s="17"/>
      <c r="G5" s="18"/>
      <c r="H5" s="18"/>
      <c r="I5" s="18"/>
      <c r="J5" s="18"/>
    </row>
    <row r="6" spans="1:10" s="16" customFormat="1" ht="15" customHeight="1" x14ac:dyDescent="0.2">
      <c r="A6" s="19" t="s">
        <v>3</v>
      </c>
      <c r="B6" s="19"/>
      <c r="C6" s="19"/>
      <c r="D6" s="19"/>
      <c r="E6" s="19"/>
      <c r="F6" s="19"/>
      <c r="G6" s="19"/>
      <c r="H6" s="18"/>
      <c r="I6" s="18"/>
      <c r="J6" s="18"/>
    </row>
    <row r="7" spans="1:10" s="21" customFormat="1" ht="15" customHeight="1" x14ac:dyDescent="0.2">
      <c r="A7" s="19"/>
      <c r="B7" s="19"/>
      <c r="C7" s="19"/>
      <c r="D7" s="19"/>
      <c r="E7" s="19"/>
      <c r="F7" s="19"/>
      <c r="G7" s="19"/>
      <c r="H7" s="20"/>
      <c r="I7" s="20"/>
      <c r="J7" s="20"/>
    </row>
    <row r="8" spans="1:10" s="21" customFormat="1" x14ac:dyDescent="0.2">
      <c r="A8" s="22"/>
      <c r="B8" s="23"/>
      <c r="C8" s="24"/>
      <c r="E8" s="25"/>
      <c r="G8" s="25" t="s">
        <v>4</v>
      </c>
      <c r="H8" s="20"/>
      <c r="I8" s="20"/>
      <c r="J8" s="20"/>
    </row>
    <row r="9" spans="1:10" s="21" customFormat="1" ht="12.75" customHeight="1" x14ac:dyDescent="0.2">
      <c r="A9" s="26" t="s">
        <v>5</v>
      </c>
      <c r="B9" s="27" t="s">
        <v>6</v>
      </c>
      <c r="C9" s="28" t="s">
        <v>7</v>
      </c>
      <c r="D9" s="29" t="s">
        <v>8</v>
      </c>
      <c r="E9" s="30" t="s">
        <v>9</v>
      </c>
      <c r="F9" s="31"/>
      <c r="G9" s="32"/>
      <c r="H9" s="20"/>
      <c r="I9" s="20"/>
      <c r="J9" s="20"/>
    </row>
    <row r="10" spans="1:10" s="21" customFormat="1" ht="36.75" customHeight="1" x14ac:dyDescent="0.2">
      <c r="A10" s="26"/>
      <c r="B10" s="33"/>
      <c r="C10" s="28"/>
      <c r="D10" s="29"/>
      <c r="E10" s="34" t="s">
        <v>7</v>
      </c>
      <c r="F10" s="34" t="s">
        <v>10</v>
      </c>
      <c r="G10" s="34" t="s">
        <v>11</v>
      </c>
      <c r="H10" s="20"/>
      <c r="I10" s="20"/>
      <c r="J10" s="20"/>
    </row>
    <row r="11" spans="1:10" s="41" customFormat="1" x14ac:dyDescent="0.2">
      <c r="A11" s="35" t="s">
        <v>12</v>
      </c>
      <c r="B11" s="36" t="s">
        <v>13</v>
      </c>
      <c r="C11" s="37">
        <f>C12-C14</f>
        <v>97890000</v>
      </c>
      <c r="D11" s="37">
        <f>D12-D14</f>
        <v>0</v>
      </c>
      <c r="E11" s="38">
        <f>E12-E14</f>
        <v>97890000</v>
      </c>
      <c r="F11" s="39">
        <f>F12-F14</f>
        <v>103490000</v>
      </c>
      <c r="G11" s="39">
        <f>G12-G14</f>
        <v>139340000</v>
      </c>
      <c r="H11" s="40"/>
      <c r="I11" s="40"/>
      <c r="J11" s="40"/>
    </row>
    <row r="12" spans="1:10" ht="24" x14ac:dyDescent="0.2">
      <c r="A12" s="35" t="s">
        <v>14</v>
      </c>
      <c r="B12" s="36" t="s">
        <v>15</v>
      </c>
      <c r="C12" s="37">
        <f>C13</f>
        <v>768890000</v>
      </c>
      <c r="D12" s="37">
        <f>D13</f>
        <v>0</v>
      </c>
      <c r="E12" s="38">
        <f>E13</f>
        <v>768890000</v>
      </c>
      <c r="F12" s="39">
        <f>F13</f>
        <v>103490000</v>
      </c>
      <c r="G12" s="39">
        <f>G13</f>
        <v>139340000</v>
      </c>
    </row>
    <row r="13" spans="1:10" ht="24" x14ac:dyDescent="0.2">
      <c r="A13" s="35" t="s">
        <v>16</v>
      </c>
      <c r="B13" s="36" t="s">
        <v>17</v>
      </c>
      <c r="C13" s="44">
        <f>'[1]11. прогр заимс'!B12</f>
        <v>768890000</v>
      </c>
      <c r="D13" s="44">
        <f>'[1]11. прогр заимс'!C12</f>
        <v>0</v>
      </c>
      <c r="E13" s="44">
        <f>'[1]11. прогр заимс'!D12</f>
        <v>768890000</v>
      </c>
      <c r="F13" s="45">
        <f>'[1]11. прогр заимс'!F12</f>
        <v>103490000</v>
      </c>
      <c r="G13" s="45">
        <f>'[1]11. прогр заимс'!H12</f>
        <v>139340000</v>
      </c>
    </row>
    <row r="14" spans="1:10" ht="24" x14ac:dyDescent="0.2">
      <c r="A14" s="35" t="s">
        <v>18</v>
      </c>
      <c r="B14" s="36" t="s">
        <v>19</v>
      </c>
      <c r="C14" s="37">
        <f>C15</f>
        <v>671000000</v>
      </c>
      <c r="D14" s="37">
        <f>D15</f>
        <v>0</v>
      </c>
      <c r="E14" s="38">
        <f>E15</f>
        <v>671000000</v>
      </c>
      <c r="F14" s="39">
        <f>F15</f>
        <v>0</v>
      </c>
      <c r="G14" s="39">
        <f>G15</f>
        <v>0</v>
      </c>
    </row>
    <row r="15" spans="1:10" ht="24" x14ac:dyDescent="0.2">
      <c r="A15" s="35" t="s">
        <v>20</v>
      </c>
      <c r="B15" s="36" t="s">
        <v>21</v>
      </c>
      <c r="C15" s="44">
        <f>'[1]11. прогр заимс'!B13</f>
        <v>671000000</v>
      </c>
      <c r="D15" s="44">
        <f>'[1]11. прогр заимс'!C13</f>
        <v>0</v>
      </c>
      <c r="E15" s="44">
        <f>'[1]11. прогр заимс'!D13</f>
        <v>671000000</v>
      </c>
      <c r="F15" s="45">
        <f>'[1]11. прогр заимс'!F13</f>
        <v>0</v>
      </c>
      <c r="G15" s="45">
        <f>'[1]11. прогр заимс'!H13</f>
        <v>0</v>
      </c>
    </row>
    <row r="16" spans="1:10" s="41" customFormat="1" ht="24" x14ac:dyDescent="0.2">
      <c r="A16" s="35" t="s">
        <v>22</v>
      </c>
      <c r="B16" s="36" t="s">
        <v>23</v>
      </c>
      <c r="C16" s="37">
        <f>C17-C19</f>
        <v>-11550000</v>
      </c>
      <c r="D16" s="37">
        <f>D17-D19</f>
        <v>0</v>
      </c>
      <c r="E16" s="38">
        <f>E17-E19</f>
        <v>-11550000</v>
      </c>
      <c r="F16" s="39">
        <f>F17-F19</f>
        <v>-11550000</v>
      </c>
      <c r="G16" s="39">
        <f>G17-G19</f>
        <v>-15400000</v>
      </c>
      <c r="H16" s="40"/>
      <c r="I16" s="40"/>
      <c r="J16" s="40"/>
    </row>
    <row r="17" spans="1:10" ht="24" hidden="1" x14ac:dyDescent="0.2">
      <c r="A17" s="35" t="s">
        <v>24</v>
      </c>
      <c r="B17" s="36" t="s">
        <v>25</v>
      </c>
      <c r="C17" s="37">
        <f>C18</f>
        <v>0</v>
      </c>
      <c r="D17" s="37">
        <f>D18</f>
        <v>0</v>
      </c>
      <c r="E17" s="38">
        <f>E18</f>
        <v>0</v>
      </c>
      <c r="F17" s="39">
        <f>F18</f>
        <v>0</v>
      </c>
      <c r="G17" s="39">
        <f>G18</f>
        <v>0</v>
      </c>
    </row>
    <row r="18" spans="1:10" ht="24" hidden="1" x14ac:dyDescent="0.2">
      <c r="A18" s="35" t="s">
        <v>26</v>
      </c>
      <c r="B18" s="36" t="s">
        <v>27</v>
      </c>
      <c r="C18" s="44">
        <v>0</v>
      </c>
      <c r="D18" s="44"/>
      <c r="E18" s="38"/>
      <c r="F18" s="45">
        <v>0</v>
      </c>
      <c r="G18" s="45"/>
    </row>
    <row r="19" spans="1:10" ht="36" x14ac:dyDescent="0.2">
      <c r="A19" s="35" t="s">
        <v>28</v>
      </c>
      <c r="B19" s="36" t="s">
        <v>29</v>
      </c>
      <c r="C19" s="37">
        <f>C20</f>
        <v>11550000</v>
      </c>
      <c r="D19" s="37">
        <f>D20</f>
        <v>0</v>
      </c>
      <c r="E19" s="38">
        <f>E20</f>
        <v>11550000</v>
      </c>
      <c r="F19" s="39">
        <f>F20</f>
        <v>11550000</v>
      </c>
      <c r="G19" s="39">
        <f>G20</f>
        <v>15400000</v>
      </c>
    </row>
    <row r="20" spans="1:10" ht="36" x14ac:dyDescent="0.2">
      <c r="A20" s="35" t="s">
        <v>30</v>
      </c>
      <c r="B20" s="36" t="s">
        <v>31</v>
      </c>
      <c r="C20" s="44">
        <f>'[1]11. прогр заимс'!B16</f>
        <v>11550000</v>
      </c>
      <c r="D20" s="44">
        <f>'[1]11. прогр заимс'!C16</f>
        <v>0</v>
      </c>
      <c r="E20" s="38">
        <f>SUM(C20:D20)</f>
        <v>11550000</v>
      </c>
      <c r="F20" s="45">
        <f>'[1]11. прогр заимс'!F16</f>
        <v>11550000</v>
      </c>
      <c r="G20" s="45">
        <f>'[1]11. прогр заимс'!H16</f>
        <v>15400000</v>
      </c>
    </row>
    <row r="21" spans="1:10" s="41" customFormat="1" x14ac:dyDescent="0.2">
      <c r="A21" s="35" t="s">
        <v>32</v>
      </c>
      <c r="B21" s="36" t="s">
        <v>33</v>
      </c>
      <c r="C21" s="37">
        <f>-(C22-C26)</f>
        <v>6170.1999998092651</v>
      </c>
      <c r="D21" s="37">
        <f>-(D22-D26)</f>
        <v>0</v>
      </c>
      <c r="E21" s="38">
        <f>-(E22-E26)</f>
        <v>6170.1999998092651</v>
      </c>
      <c r="F21" s="39">
        <f>-(F22-F26)</f>
        <v>2861.9099998474121</v>
      </c>
      <c r="G21" s="39">
        <f>-(G22-G26)</f>
        <v>8317.5499992370605</v>
      </c>
      <c r="H21" s="40"/>
      <c r="I21" s="40"/>
      <c r="J21" s="40"/>
    </row>
    <row r="22" spans="1:10" x14ac:dyDescent="0.2">
      <c r="A22" s="35" t="s">
        <v>34</v>
      </c>
      <c r="B22" s="36" t="s">
        <v>35</v>
      </c>
      <c r="C22" s="37">
        <f>C23</f>
        <v>4323040180.6999998</v>
      </c>
      <c r="D22" s="37">
        <f t="shared" ref="C22:H24" si="0">D23</f>
        <v>0</v>
      </c>
      <c r="E22" s="38">
        <f t="shared" si="0"/>
        <v>4323040180.6999998</v>
      </c>
      <c r="F22" s="39">
        <f t="shared" si="0"/>
        <v>3209668140.6800003</v>
      </c>
      <c r="G22" s="39">
        <f t="shared" si="0"/>
        <v>3305801098.4400001</v>
      </c>
    </row>
    <row r="23" spans="1:10" x14ac:dyDescent="0.2">
      <c r="A23" s="35" t="s">
        <v>36</v>
      </c>
      <c r="B23" s="36" t="s">
        <v>37</v>
      </c>
      <c r="C23" s="37">
        <f t="shared" si="0"/>
        <v>4323040180.6999998</v>
      </c>
      <c r="D23" s="37">
        <f t="shared" si="0"/>
        <v>0</v>
      </c>
      <c r="E23" s="38">
        <f t="shared" si="0"/>
        <v>4323040180.6999998</v>
      </c>
      <c r="F23" s="39">
        <f t="shared" si="0"/>
        <v>3209668140.6800003</v>
      </c>
      <c r="G23" s="39">
        <f t="shared" si="0"/>
        <v>3305801098.4400001</v>
      </c>
    </row>
    <row r="24" spans="1:10" x14ac:dyDescent="0.2">
      <c r="A24" s="35" t="s">
        <v>38</v>
      </c>
      <c r="B24" s="36" t="s">
        <v>39</v>
      </c>
      <c r="C24" s="37">
        <f>C25</f>
        <v>4323040180.6999998</v>
      </c>
      <c r="D24" s="37">
        <f t="shared" si="0"/>
        <v>0</v>
      </c>
      <c r="E24" s="38">
        <f t="shared" si="0"/>
        <v>4323040180.6999998</v>
      </c>
      <c r="F24" s="39">
        <f t="shared" si="0"/>
        <v>3209668140.6800003</v>
      </c>
      <c r="G24" s="39">
        <f t="shared" si="0"/>
        <v>3305801098.4400001</v>
      </c>
    </row>
    <row r="25" spans="1:10" ht="24" x14ac:dyDescent="0.2">
      <c r="A25" s="35" t="s">
        <v>40</v>
      </c>
      <c r="B25" s="36" t="s">
        <v>41</v>
      </c>
      <c r="C25" s="37">
        <f>'[1]5.доходы'!C117+C13</f>
        <v>4323040180.6999998</v>
      </c>
      <c r="D25" s="37">
        <f>'[1]5.доходы'!D117+D13</f>
        <v>0</v>
      </c>
      <c r="E25" s="37">
        <f>'[1]5.доходы'!E117+E13</f>
        <v>4323040180.6999998</v>
      </c>
      <c r="F25" s="39">
        <f>'[1]5.1 доходы'!C98+F13</f>
        <v>3209668140.6800003</v>
      </c>
      <c r="G25" s="39">
        <f>'[1]5.1 доходы'!D98+G13</f>
        <v>3305801098.4400001</v>
      </c>
    </row>
    <row r="26" spans="1:10" x14ac:dyDescent="0.2">
      <c r="A26" s="35" t="s">
        <v>42</v>
      </c>
      <c r="B26" s="36" t="s">
        <v>43</v>
      </c>
      <c r="C26" s="37">
        <f t="shared" ref="C26:G28" si="1">C27</f>
        <v>4323046350.8999996</v>
      </c>
      <c r="D26" s="37">
        <f t="shared" si="1"/>
        <v>0</v>
      </c>
      <c r="E26" s="38">
        <f t="shared" si="1"/>
        <v>4323046350.8999996</v>
      </c>
      <c r="F26" s="39">
        <f t="shared" si="1"/>
        <v>3209671002.5900002</v>
      </c>
      <c r="G26" s="39">
        <f t="shared" si="1"/>
        <v>3305809415.9899993</v>
      </c>
    </row>
    <row r="27" spans="1:10" x14ac:dyDescent="0.2">
      <c r="A27" s="35" t="s">
        <v>44</v>
      </c>
      <c r="B27" s="36" t="s">
        <v>45</v>
      </c>
      <c r="C27" s="37">
        <f t="shared" si="1"/>
        <v>4323046350.8999996</v>
      </c>
      <c r="D27" s="37">
        <f t="shared" si="1"/>
        <v>0</v>
      </c>
      <c r="E27" s="38">
        <f t="shared" si="1"/>
        <v>4323046350.8999996</v>
      </c>
      <c r="F27" s="39">
        <f t="shared" si="1"/>
        <v>3209671002.5900002</v>
      </c>
      <c r="G27" s="39">
        <f t="shared" si="1"/>
        <v>3305809415.9899993</v>
      </c>
    </row>
    <row r="28" spans="1:10" x14ac:dyDescent="0.2">
      <c r="A28" s="35" t="s">
        <v>46</v>
      </c>
      <c r="B28" s="36" t="s">
        <v>47</v>
      </c>
      <c r="C28" s="37">
        <f t="shared" si="1"/>
        <v>4323046350.8999996</v>
      </c>
      <c r="D28" s="37">
        <f t="shared" si="1"/>
        <v>0</v>
      </c>
      <c r="E28" s="38">
        <f t="shared" si="1"/>
        <v>4323046350.8999996</v>
      </c>
      <c r="F28" s="39">
        <f t="shared" si="1"/>
        <v>3209671002.5900002</v>
      </c>
      <c r="G28" s="39">
        <f t="shared" si="1"/>
        <v>3305809415.9899993</v>
      </c>
    </row>
    <row r="29" spans="1:10" ht="24" x14ac:dyDescent="0.2">
      <c r="A29" s="35" t="s">
        <v>48</v>
      </c>
      <c r="B29" s="36" t="s">
        <v>49</v>
      </c>
      <c r="C29" s="44">
        <f>C14+C20+'[1]6. разд '!F1090</f>
        <v>4323046350.8999996</v>
      </c>
      <c r="D29" s="44">
        <f>'[1]6. разд '!H1090+'4. источники'!D20+'4. источники'!D15</f>
        <v>0</v>
      </c>
      <c r="E29" s="38">
        <f>'[1]6. разд '!J1090+E15+E20</f>
        <v>4323046350.8999996</v>
      </c>
      <c r="F29" s="45">
        <f>F15+F20+'[1]6.1 разд '!F1090+'[1]6.1 разд '!F1093</f>
        <v>3209671002.5900002</v>
      </c>
      <c r="G29" s="45">
        <f>G15+G20+'[1]6.1 разд '!H1090+'[1]6.1 разд '!H1093</f>
        <v>3305809415.9899993</v>
      </c>
    </row>
    <row r="30" spans="1:10" s="41" customFormat="1" x14ac:dyDescent="0.2">
      <c r="A30" s="35" t="s">
        <v>50</v>
      </c>
      <c r="B30" s="36" t="s">
        <v>51</v>
      </c>
      <c r="C30" s="46">
        <f>C11+C16+C21</f>
        <v>86346170.199999809</v>
      </c>
      <c r="D30" s="46">
        <f>D11+D16+D21</f>
        <v>0</v>
      </c>
      <c r="E30" s="38">
        <f>E11+E16+E21</f>
        <v>86346170.199999809</v>
      </c>
      <c r="F30" s="47">
        <f>F11+F16+F21</f>
        <v>91942861.909999847</v>
      </c>
      <c r="G30" s="47">
        <f>G11+G16+G21</f>
        <v>123948317.54999924</v>
      </c>
      <c r="H30" s="40"/>
      <c r="I30" s="40"/>
      <c r="J30" s="40"/>
    </row>
    <row r="32" spans="1:10" x14ac:dyDescent="0.2">
      <c r="D32" s="42"/>
      <c r="E32" s="51"/>
    </row>
    <row r="33" spans="4:5" x14ac:dyDescent="0.2">
      <c r="D33" s="42"/>
      <c r="E33" s="51"/>
    </row>
    <row r="34" spans="4:5" x14ac:dyDescent="0.2">
      <c r="D34" s="42"/>
      <c r="E34" s="51"/>
    </row>
    <row r="35" spans="4:5" x14ac:dyDescent="0.2">
      <c r="D35" s="42"/>
      <c r="E35" s="51"/>
    </row>
    <row r="36" spans="4:5" x14ac:dyDescent="0.2">
      <c r="D36" s="42"/>
      <c r="E36" s="51"/>
    </row>
    <row r="37" spans="4:5" x14ac:dyDescent="0.2">
      <c r="D37" s="42"/>
      <c r="E37" s="51"/>
    </row>
    <row r="38" spans="4:5" x14ac:dyDescent="0.2">
      <c r="D38" s="42"/>
      <c r="E38" s="51"/>
    </row>
    <row r="39" spans="4:5" x14ac:dyDescent="0.2">
      <c r="D39" s="42"/>
      <c r="E39" s="51"/>
    </row>
    <row r="40" spans="4:5" x14ac:dyDescent="0.2">
      <c r="D40" s="42"/>
      <c r="E40" s="51"/>
    </row>
    <row r="41" spans="4:5" x14ac:dyDescent="0.2">
      <c r="D41" s="42"/>
      <c r="E41" s="51"/>
    </row>
    <row r="42" spans="4:5" x14ac:dyDescent="0.2">
      <c r="D42" s="42"/>
      <c r="E42" s="51"/>
    </row>
    <row r="43" spans="4:5" x14ac:dyDescent="0.2">
      <c r="D43" s="42"/>
      <c r="E43" s="51"/>
    </row>
    <row r="44" spans="4:5" x14ac:dyDescent="0.2">
      <c r="D44" s="42"/>
      <c r="E44" s="51"/>
    </row>
    <row r="45" spans="4:5" x14ac:dyDescent="0.2">
      <c r="D45" s="42"/>
      <c r="E45" s="51"/>
    </row>
    <row r="46" spans="4:5" x14ac:dyDescent="0.2">
      <c r="D46" s="42"/>
      <c r="E46" s="51"/>
    </row>
    <row r="47" spans="4:5" x14ac:dyDescent="0.2">
      <c r="D47" s="42"/>
      <c r="E47" s="51"/>
    </row>
    <row r="48" spans="4:5" x14ac:dyDescent="0.2">
      <c r="D48" s="42"/>
      <c r="E48" s="51"/>
    </row>
  </sheetData>
  <mergeCells count="9">
    <mergeCell ref="F1:G1"/>
    <mergeCell ref="F2:G2"/>
    <mergeCell ref="F3:G3"/>
    <mergeCell ref="A6:G7"/>
    <mergeCell ref="A9:A10"/>
    <mergeCell ref="B9:B10"/>
    <mergeCell ref="C9:C10"/>
    <mergeCell ref="D9:D10"/>
    <mergeCell ref="E9:G9"/>
  </mergeCells>
  <pageMargins left="0.70866141732283472" right="0.70866141732283472" top="0.74803149606299213" bottom="0.74803149606299213" header="0.31496062992125984" footer="0.31496062992125984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4. источники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Агаркова</dc:creator>
  <cp:lastModifiedBy>Агаркова</cp:lastModifiedBy>
  <dcterms:created xsi:type="dcterms:W3CDTF">2020-11-21T09:54:39Z</dcterms:created>
  <dcterms:modified xsi:type="dcterms:W3CDTF">2020-11-21T09:55:48Z</dcterms:modified>
</cp:coreProperties>
</file>