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6" yWindow="624" windowWidth="21756" windowHeight="10200"/>
  </bookViews>
  <sheets>
    <sheet name="Доходы" sheetId="2" r:id="rId1"/>
  </sheets>
  <calcPr calcId="144525"/>
</workbook>
</file>

<file path=xl/calcChain.xml><?xml version="1.0" encoding="utf-8"?>
<calcChain xmlns="http://schemas.openxmlformats.org/spreadsheetml/2006/main">
  <c r="I62" i="2" l="1"/>
  <c r="I150" i="2"/>
  <c r="I149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09" i="2"/>
  <c r="I108" i="2"/>
  <c r="I107" i="2"/>
  <c r="I105" i="2"/>
  <c r="I104" i="2"/>
  <c r="I103" i="2"/>
  <c r="I102" i="2"/>
  <c r="I101" i="2"/>
  <c r="I95" i="2"/>
  <c r="I94" i="2"/>
  <c r="I93" i="2"/>
  <c r="I92" i="2"/>
  <c r="I91" i="2"/>
  <c r="I90" i="2"/>
  <c r="I87" i="2"/>
  <c r="I86" i="2"/>
  <c r="I85" i="2"/>
  <c r="I84" i="2"/>
  <c r="I83" i="2"/>
  <c r="I82" i="2"/>
  <c r="I81" i="2"/>
  <c r="I80" i="2"/>
  <c r="I79" i="2"/>
  <c r="I78" i="2"/>
  <c r="I77" i="2"/>
  <c r="I76" i="2"/>
  <c r="I74" i="2"/>
  <c r="I73" i="2"/>
  <c r="I72" i="2"/>
  <c r="I71" i="2"/>
  <c r="I70" i="2"/>
  <c r="I69" i="2"/>
  <c r="I68" i="2"/>
  <c r="I67" i="2"/>
  <c r="I66" i="2"/>
  <c r="I64" i="2"/>
  <c r="I63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38" i="2"/>
  <c r="I37" i="2"/>
  <c r="I35" i="2"/>
  <c r="I34" i="2"/>
  <c r="I33" i="2"/>
  <c r="I32" i="2"/>
  <c r="I30" i="2"/>
  <c r="I29" i="2"/>
  <c r="I28" i="2"/>
  <c r="I27" i="2"/>
  <c r="I26" i="2"/>
  <c r="I24" i="2"/>
  <c r="I23" i="2"/>
  <c r="I22" i="2"/>
  <c r="I21" i="2"/>
  <c r="I20" i="2"/>
  <c r="I18" i="2"/>
  <c r="I16" i="2"/>
  <c r="E62" i="2"/>
  <c r="E19" i="2"/>
  <c r="F62" i="2"/>
  <c r="F19" i="2"/>
  <c r="I19" i="2" s="1"/>
  <c r="G19" i="2" l="1"/>
</calcChain>
</file>

<file path=xl/sharedStrings.xml><?xml version="1.0" encoding="utf-8"?>
<sst xmlns="http://schemas.openxmlformats.org/spreadsheetml/2006/main" count="619" uniqueCount="309">
  <si>
    <t>на 1 января 2018 г.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</si>
  <si>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</si>
  <si>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</si>
  <si>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</si>
  <si>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</si>
  <si>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</si>
  <si>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</si>
  <si>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</si>
  <si>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</si>
  <si>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</si>
  <si>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</si>
  <si>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</si>
  <si>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</si>
  <si>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</si>
  <si>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  НАЛОГОВЫЕ И НЕНАЛОГОВЫЕ ДОХОДЫ</t>
  </si>
  <si>
    <t>000 1 00 00000 00 0000 000</t>
  </si>
  <si>
    <t xml:space="preserve">  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</si>
  <si>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</si>
  <si>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</si>
  <si>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</si>
  <si>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</si>
  <si>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</si>
  <si>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</t>
  </si>
  <si>
    <t>000 1 01 02020 01 0000 110</t>
  </si>
  <si>
    <t>-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</si>
  <si>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</si>
  <si>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</si>
  <si>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</si>
  <si>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</si>
  <si>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</si>
  <si>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</si>
  <si>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</si>
  <si>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</si>
  <si>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</si>
  <si>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</si>
  <si>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</t>
  </si>
  <si>
    <t>000 1 03 02240 01 0000 110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</si>
  <si>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</si>
  <si>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</si>
  <si>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</si>
  <si>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</si>
  <si>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</si>
  <si>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</si>
  <si>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</si>
  <si>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</si>
  <si>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</si>
  <si>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</si>
  <si>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</si>
  <si>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</si>
  <si>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000 1 05 01012 01 0000 110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</si>
  <si>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</si>
  <si>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</si>
  <si>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</si>
  <si>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</si>
  <si>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</si>
  <si>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>000 1 05 01022 01 0000 110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</si>
  <si>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</si>
  <si>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</si>
  <si>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 xml:space="preserve">    Единый налог на вмененный доход для отдельных видов деятельности</t>
  </si>
  <si>
    <t>000 1 05 02000 02 0000 110</t>
  </si>
  <si>
    <t xml:space="preserve">  Единый налог на вмененный доход для отдельных видов деятельности</t>
  </si>
  <si>
    <t>000 1 05 02010 02 0000 110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</si>
  <si>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</si>
  <si>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</si>
  <si>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 xml:space="preserve">  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</si>
  <si>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</si>
  <si>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</si>
  <si>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</si>
  <si>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</si>
  <si>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</si>
  <si>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</si>
  <si>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</si>
  <si>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</si>
  <si>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</si>
  <si>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</si>
  <si>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</si>
  <si>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</si>
  <si>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</si>
  <si>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</si>
  <si>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</si>
  <si>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 Земельный налог с физических лиц</t>
  </si>
  <si>
    <t>000 1 06 06040 00 0000 110</t>
  </si>
  <si>
    <t xml:space="preserve">  Земельный налог с физических лиц,  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</si>
  <si>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</si>
  <si>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</si>
  <si>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</si>
  <si>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</si>
  <si>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</si>
  <si>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</si>
  <si>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</si>
  <si>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</si>
  <si>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</si>
  <si>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выдачу разрешения на установку рекламной конструкции</t>
  </si>
  <si>
    <t>000 1 08 07150 01 0000 110</t>
  </si>
  <si>
    <t xml:space="preserve">  ЗАДОЛЖЕННОСТЬ И ПЕРЕРАСЧЕТЫ ПО ОТМЕНЕННЫМ НАЛОГАМ, СБОРАМ И ИНЫМ ОБЯЗАТЕЛЬНЫМ ПЛАТЕЖАМ</t>
  </si>
  <si>
    <t>000 1 09 00000 00 0000 000</t>
  </si>
  <si>
    <t xml:space="preserve">  Налог на прибыль организаций, зачислявшийся до                 1 января 2005 года в местные бюджеты</t>
  </si>
  <si>
    <t>000 1 09 01000 00 0000 110</t>
  </si>
  <si>
    <t xml:space="preserve">  Налог на прибыль организаций, зачислявшийся до                        1 января 2005 года в местные бюджеты, мобилизуемый на территориях городских округов</t>
  </si>
  <si>
    <t>000 1 09 01020 04 0000 110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</si>
  <si>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</si>
  <si>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</si>
  <si>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</si>
  <si>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</si>
  <si>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</si>
  <si>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</si>
  <si>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</si>
  <si>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</si>
  <si>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</t>
  </si>
  <si>
    <t>000 1 11 05020 00 0000 120</t>
  </si>
  <si>
    <t xml:space="preserve">  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</si>
  <si>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</si>
  <si>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</t>
  </si>
  <si>
    <t>000 1 11 05030 00 0000 120</t>
  </si>
  <si>
    <t xml:space="preserve">    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</si>
  <si>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000 1 11 05034 04 0000 120</t>
  </si>
  <si>
    <t xml:space="preserve">  Платежи от государственных и муниципальных унитарных предприятий</t>
  </si>
  <si>
    <t>000 1 11 07000 00 0000 120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</si>
  <si>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</si>
  <si>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</si>
  <si>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</si>
  <si>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000 1 11 07014 04 0000 120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</si>
  <si>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</si>
  <si>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</si>
  <si>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</t>
  </si>
  <si>
    <t>000 1 11 09040 00 0000 120</t>
  </si>
  <si>
    <t xml:space="preserve">  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</si>
  <si>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</si>
  <si>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  ПЛАТЕЖИ ПРИ ПОЛЬЗОВАНИИ ПРИРОДНЫМИ РЕСУРСАМИ</t>
  </si>
  <si>
    <t>000 1 12 00000 00 0000 000</t>
  </si>
  <si>
    <t xml:space="preserve">  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</si>
  <si>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</si>
  <si>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</si>
  <si>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</si>
  <si>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  Плата за выбросы загрязняющих веществ в атмосферный воздух передвижными объектами</t>
  </si>
  <si>
    <t>000 1 12 01020 01 0000 120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</si>
  <si>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</si>
  <si>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</si>
  <si>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</si>
  <si>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</si>
  <si>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ДОХОДЫ ОТ ОКАЗАНИЯ ПЛАТНЫХ УСЛУГ (РАБОТ) И КОМПЕНСАЦИИ ЗАТРАТ ГОСУДАРСТВА</t>
  </si>
  <si>
    <t>000 1 13 00000 00 0000 000</t>
  </si>
  <si>
    <t xml:space="preserve">  Доходы от компенсации затрат государства</t>
  </si>
  <si>
    <t>000 1 13 02000 00 0000 130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</si>
  <si>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</si>
  <si>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</si>
  <si>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</si>
  <si>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</si>
  <si>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</si>
  <si>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</si>
  <si>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</si>
  <si>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</si>
  <si>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</si>
  <si>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</si>
  <si>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</si>
  <si>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</si>
  <si>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</si>
  <si>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</si>
  <si>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  Денежные взыскания (штрафы) за нарушение законодательства о налогах и сборах</t>
  </si>
  <si>
    <t>000 1 16 03000 00 0000 140</t>
  </si>
  <si>
    <t xml:space="preserve">  Денежные взыскания (штрафы) за нарушение законодательства о налогах и сборах, предусмотренные статьями 116, 119.1, 119.2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</si>
  <si>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</si>
  <si>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 xml:space="preserve">  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</si>
  <si>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</si>
  <si>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 xml:space="preserve">  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</si>
  <si>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000 1 16 06000 01 0000 140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</si>
  <si>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</si>
  <si>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</si>
  <si>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</si>
  <si>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</si>
  <si>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</si>
  <si>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>000 1 16 08020 01 0000 140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</si>
  <si>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</si>
  <si>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000 1 16 25000 00 0000 140</t>
  </si>
  <si>
    <t xml:space="preserve">  Денежные взыскания (штрафы) за нарушение законодательства в области охраны окружающей среды</t>
  </si>
  <si>
    <t>000 1 16 25050 01 0000 140</t>
  </si>
  <si>
    <t xml:space="preserve">  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</si>
  <si>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</si>
  <si>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 xml:space="preserve">    Денежные взыскания (штрафы) за правонарушения в области дорожного движения</t>
  </si>
  <si>
    <t>000 1 16 30000 01 0000 140</t>
  </si>
  <si>
    <t xml:space="preserve">    Прочие денежные взыскания (штрафы) за правонарушения в области дорожного движения</t>
  </si>
  <si>
    <t>000 1 16 30030 01 0000 140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</si>
  <si>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</si>
  <si>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000 1 16 33000 00 0000 140</t>
  </si>
  <si>
    <t xml:space="preserve">  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округов</t>
  </si>
  <si>
    <t>000 1 16 33040 04 0000 140</t>
  </si>
  <si>
    <t xml:space="preserve">  Денежные взыскания (штрафы) за нарушение законодательства Российской Федерации об электроэнергетике</t>
  </si>
  <si>
    <t>000 1 16 41000 01 0000 140</t>
  </si>
  <si>
    <t xml:space="preserve">  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</si>
  <si>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</si>
  <si>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 xml:space="preserve">    Прочие поступления от денежных взысканий (штрафов) и иных сумм в возмещение ущерба</t>
  </si>
  <si>
    <t>000 1 16 90000 00 0000 140</t>
  </si>
  <si>
    <t xml:space="preserve">    Прочие поступления от денежных взысканий (штрафов) и иных сумм в возмещение ущерба, зачисляемые в бюджеты городских округов</t>
  </si>
  <si>
    <t>000 1 16 90040 04 0000 140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</si>
  <si>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</si>
  <si>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</si>
  <si>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</si>
  <si>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</si>
  <si>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</si>
  <si>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</si>
  <si>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  БЕЗВОЗМЕЗДНЫЕ ПОСТУПЛЕНИЯ</t>
  </si>
  <si>
    <t>000 2 00 00000 00 0000 000</t>
  </si>
  <si>
    <t xml:space="preserve">  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</si>
  <si>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</si>
  <si>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</si>
  <si>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000 2 02 10000 00 0000 151</t>
  </si>
  <si>
    <t xml:space="preserve">  Дотации на выравнивание бюджетной обеспеченности</t>
  </si>
  <si>
    <t>000 2 02 15001 00 0000 151</t>
  </si>
  <si>
    <t xml:space="preserve">  Дотации бюджетам городских округов на выравнивание бюджетной обеспеченности</t>
  </si>
  <si>
    <t>000 2 02 15001 04 0000 151</t>
  </si>
  <si>
    <t xml:space="preserve">  Дотации бюджетам на поддержку мер по обеспечению сбалансированности бюджетов</t>
  </si>
  <si>
    <t>000 2 02 15002 00 0000 151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</si>
  <si>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</si>
  <si>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000 2 02 15002 04 0000 151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</si>
  <si>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</si>
  <si>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000 2 02 15010 00 0000 151</t>
  </si>
  <si>
    <t xml:space="preserve">  Дотации бюджетам городских округов, связанные с особым режимом безопасного функционирования   закрытых административно-территориальных образований</t>
  </si>
  <si>
    <t>000 2 02 15010 04 0000 151</t>
  </si>
  <si>
    <t xml:space="preserve">  Субсидии бюджетам бюджетной системы  Российской Федерации  (межбюджетные субсидии)</t>
  </si>
  <si>
    <t>000 2 02 20000 00 0000 151</t>
  </si>
  <si>
    <t xml:space="preserve">  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</si>
  <si>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</si>
  <si>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 xml:space="preserve">  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</si>
  <si>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000 2 02 20041 04 0000 151</t>
  </si>
  <si>
    <t xml:space="preserve">  Субсидия бюджетам на поддержку отрасли культуры</t>
  </si>
  <si>
    <t>000 2 02 25519 00 0000 151</t>
  </si>
  <si>
    <t xml:space="preserve">  Субсидия бюджетам городских округов на поддержку отрасли культуры</t>
  </si>
  <si>
    <t>000 2 02 25519 04 0000 151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</si>
  <si>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</si>
  <si>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000 2 02 25555 00 0000 151</t>
  </si>
  <si>
    <t xml:space="preserve">  Субсидии бюджетам городских округов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</si>
  <si>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000 2 02 25555 04 0000 151</t>
  </si>
  <si>
    <t xml:space="preserve">  Прочие субсидии</t>
  </si>
  <si>
    <t>000 2 02 29999 00 0000 151</t>
  </si>
  <si>
    <t xml:space="preserve">  Прочие субсидии бюджетам городских округов</t>
  </si>
  <si>
    <t>000 2 02 29999 04 0000 151</t>
  </si>
  <si>
    <t xml:space="preserve">  Субвенции бюджетам бюджетной системы Российской Федерации</t>
  </si>
  <si>
    <t>000 2 02 30000 00 0000 151</t>
  </si>
  <si>
    <t xml:space="preserve">  Субвенции бюджетам  на содержание ребенка в семье опекуна и приемной семье, а также вознаграждение, причитающееся  приемному родителю</t>
  </si>
  <si>
    <t>000 2 02 30027 00 0000 151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</si>
  <si>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 приемному родителю</t>
  </si>
  <si>
    <t>000 2 02 30027 04 0000 151</t>
  </si>
  <si>
    <t xml:space="preserve">  Субвенции бюджетам на компенсацию части платы, взымаемой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</si>
  <si>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000 2 02 30029 00 0000 151</t>
  </si>
  <si>
    <t xml:space="preserve">  Субвенции бюджетам городских округов  на компенсацию части платы, взымаемой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</si>
  <si>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</si>
  <si>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</si>
  <si>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000 2 02 35082 00 0000 151</t>
  </si>
  <si>
    <t xml:space="preserve">  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</si>
  <si>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000 2 02 35082 04 0000 151</t>
  </si>
  <si>
    <t xml:space="preserve">  Субвенции бюджетам на государственную регистрацию актов гражданского состояния</t>
  </si>
  <si>
    <t>000 2 02 35930 00 0000 151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</si>
  <si>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</si>
  <si>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000 2 02 35930 04 0000 151</t>
  </si>
  <si>
    <t xml:space="preserve">  Прочие субвенции</t>
  </si>
  <si>
    <t>000 2 02 39999 00 0000 151</t>
  </si>
  <si>
    <t xml:space="preserve">  Прочие субвенции бюджетам городских округов</t>
  </si>
  <si>
    <t>000 2 02 39999 04 0000 151</t>
  </si>
  <si>
    <t xml:space="preserve">  БЕЗВОЗМЕЗДНЫЕ ПОСТУПЛЕНИЯ ОТ НЕГОСУДАРСТВЕННЫХ ОРГАНИЗАЦИЙ</t>
  </si>
  <si>
    <t>000 2 04 00000 00 0000 000</t>
  </si>
  <si>
    <t xml:space="preserve">  Безвозмездные поступления от негосударственных организаций в бюджеты городских округов</t>
  </si>
  <si>
    <t>000 2 04 04000 04 0000 180</t>
  </si>
  <si>
    <t xml:space="preserve">  Прочие безвозмездные поступления от негосударственных организаций в бюджеты городских округов</t>
  </si>
  <si>
    <t>000 2 04 04099 04 0000 180</t>
  </si>
  <si>
    <t xml:space="preserve">  ПРОЧИЕ БЕЗВОЗМЕЗДНЫЕ ПОСТУПЛЕНИЯ</t>
  </si>
  <si>
    <t>000 2 07 00000 00 0000 000</t>
  </si>
  <si>
    <t xml:space="preserve">  Прочие безвозмездные поступления в бюджеты городских округов</t>
  </si>
  <si>
    <t>000 2 07 04000 04 0000 180</t>
  </si>
  <si>
    <t>000 2 07 04050 04 0000 180</t>
  </si>
  <si>
    <t xml:space="preserve">  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</si>
  <si>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000 2 18 00000 00 0000 000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</si>
  <si>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</si>
  <si>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>000 2 18 00000 00 0000 180</t>
  </si>
  <si>
    <t xml:space="preserve">    Доходы бюджетов городских округов от возврата  организациями остатков субсидий прошлых лет</t>
  </si>
  <si>
    <t>000 2 18 04000 04 0000 180</t>
  </si>
  <si>
    <t xml:space="preserve">    Доходы бюджетов городских округов от возврата бюджетными учреждениями остатков субсидий прошлых лет</t>
  </si>
  <si>
    <t>000 2 18 04010 04 0000 180</t>
  </si>
  <si>
    <t xml:space="preserve">  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</si>
  <si>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</si>
  <si>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</si>
  <si>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</si>
  <si>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</si>
  <si>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000 2 19 60010 04 0000 151</t>
  </si>
  <si>
    <t>7</t>
  </si>
  <si>
    <t>Снижение фактических показателей за 2017 год  от плановых связано с уточнением платежей по заявлениям налогоплательщиков, проведенным в декабре 2017 года</t>
  </si>
  <si>
    <t>% исполнения</t>
  </si>
  <si>
    <t>Пояснение отклонений фактического поступления от первоначально утвержденных значений</t>
  </si>
  <si>
    <t>НАЛОГОВЫЕ ДОХОДЫ</t>
  </si>
  <si>
    <t xml:space="preserve">НЕНАЛОГОВЫЕ ДОХОДЫ </t>
  </si>
  <si>
    <t>Первоначально утвержденные значения в соответствии в решением о бюджете</t>
  </si>
  <si>
    <t>Снижение объемов реализации нефтеродуктов</t>
  </si>
  <si>
    <t>Снижение поступлений в связи с уменьшением налогооблогаемой базой</t>
  </si>
  <si>
    <t>Увеличение поступлений в связи с проведенной работой по взысканию задолженности прошлых лет</t>
  </si>
  <si>
    <t>Снижение поступлений связано  с отсутствием ожидаемой оплаты налогоплательщиками налога в декабре 2017 года</t>
  </si>
  <si>
    <t>Произведены перерасчеты по налогу в связи с изменениями, внесенными в Налоговый кодекс РФ (в отношении физических лиц, являющихся индивидуальными предпринимателями)</t>
  </si>
  <si>
    <t>В связи с уменьшением количества рассматриваемых дел</t>
  </si>
  <si>
    <t xml:space="preserve">В связи с увеличением количества выданных разрешений на установку рекламных конструкций </t>
  </si>
  <si>
    <t>Рост поступлений в связи с изменением размера арендной платы, условиях и сроках внесения арендной платы за использование земельных участков, находящихся в муниципальной собственности в соответствии с Решением Совета депутатов ЗАТО г. Североморск от 27.12.2016 № 179</t>
  </si>
  <si>
    <t>Рост поступлений в связи с получением в бюджет задолженности прошлых периодов</t>
  </si>
  <si>
    <t xml:space="preserve">Рост поступлений в связи с поступлением сумм задолженности за социальный и коммерческий найм жилых помещений </t>
  </si>
  <si>
    <t xml:space="preserve">Снижение поступлений - за счет изменения порядка и сроках внесения платы за негативное воздействие на окружающую среду в соответствии со ст. 16.4 Федерального закона от 10.01.2002 N 7-ФЗ "Об охране окружающей среды"  и изменения ставок платыза НВОС в соответствии с постановением Правительства РФ от 13.09.2016 № 913 ""О ставках платы за негативное воздействие на окружающую среду и дополнительных коэффициентах" </t>
  </si>
  <si>
    <t xml:space="preserve"> Рост - в связи с поступлением в бюджет сумм возмещения расходов по оплате услуг тепловой энергии по выставленным претензиям</t>
  </si>
  <si>
    <t>Снижение поступлений - в связи с уменьшением количества действующих договоров по сравнению с 2016 годом, при проведении аукционов наблюдается тенденция к снижению предпринимательской активности</t>
  </si>
  <si>
    <t>В связи с уменьшением количества нарушений законодательства</t>
  </si>
  <si>
    <t>Рост правонарушений в области дорожного законодательства</t>
  </si>
  <si>
    <t>Рост правонарушений в области законодательства о контрактной системе в сфере закупок</t>
  </si>
  <si>
    <t>Рост количества административных правонарушений</t>
  </si>
  <si>
    <t>За счет увеличения поступлений сумм штрафов за нарушение требований законодательства о проектной документации в области строительства по Министерству обороны РФ</t>
  </si>
  <si>
    <t>ИСПОЛНЕНИЕ БЮДЖЕТА ПО ДОХОДАМ ЗА 2017 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</si>
</sst>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0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  <family val="1"/>
      <charset val="204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6"/>
      <color rgb="FF000000"/>
      <name val="Arial Cy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4"/>
      <color rgb="FF000000"/>
      <name val="Arial Cyr"/>
    </font>
    <font>
      <sz val="11"/>
      <color rgb="FF000000"/>
      <name val="Arial Cyr"/>
    </font>
    <font>
      <sz val="12"/>
      <color rgb="FF000000"/>
      <name val="Arial Cyr"/>
    </font>
    <font>
      <sz val="12"/>
      <color rgb="FF000000"/>
      <name val="Calibri"/>
      <family val="2"/>
      <charset val="204"/>
      <scheme val="minor"/>
    </font>
    <font>
      <sz val="12"/>
      <name val="Calibri"/>
      <family val="2"/>
      <scheme val="minor"/>
    </font>
    <font>
      <sz val="11"/>
      <color rgb="FF000000"/>
      <name val="Albertus Medium"/>
      <family val="2"/>
    </font>
    <font>
      <sz val="10"/>
      <name val="Calibri"/>
      <family val="2"/>
      <scheme val="minor"/>
    </font>
    <font>
      <b/>
      <sz val="10"/>
      <color rgb="FF000000"/>
      <name val="Arial Cyr"/>
      <charset val="204"/>
    </font>
    <font>
      <b/>
      <sz val="12"/>
      <color rgb="FF000000"/>
      <name val="Arial Cyr"/>
      <charset val="204"/>
    </font>
    <font>
      <b/>
      <sz val="11"/>
      <color rgb="FF000000"/>
      <name val="Arial Cyr"/>
      <charset val="204"/>
    </font>
    <font>
      <b/>
      <sz val="12"/>
      <color rgb="FF000000"/>
      <name val="Arial Cyr"/>
    </font>
    <font>
      <sz val="10"/>
      <color rgb="FF000000"/>
      <name val="Arial Cyr"/>
      <charset val="204"/>
    </font>
    <font>
      <sz val="12"/>
      <color rgb="FF000000"/>
      <name val="Arial Cyr"/>
      <charset val="204"/>
    </font>
    <font>
      <sz val="11"/>
      <color rgb="FF00000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12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8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9" fillId="0" borderId="27">
      <alignment wrapText="1"/>
    </xf>
    <xf numFmtId="0" fontId="9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49" fontId="1" fillId="0" borderId="1"/>
    <xf numFmtId="0" fontId="10" fillId="0" borderId="1">
      <alignment horizontal="center"/>
    </xf>
    <xf numFmtId="0" fontId="10" fillId="0" borderId="11">
      <alignment horizontal="center"/>
    </xf>
    <xf numFmtId="0" fontId="10" fillId="0" borderId="1"/>
    <xf numFmtId="49" fontId="10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8" fillId="0" borderId="1"/>
    <xf numFmtId="0" fontId="8" fillId="0" borderId="1"/>
    <xf numFmtId="0" fontId="11" fillId="2" borderId="1"/>
    <xf numFmtId="0" fontId="11" fillId="0" borderId="1"/>
    <xf numFmtId="0" fontId="1" fillId="0" borderId="13">
      <alignment horizontal="left"/>
    </xf>
    <xf numFmtId="0" fontId="27" fillId="0" borderId="1"/>
  </cellStyleXfs>
  <cellXfs count="12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5" applyNumberFormat="1" applyProtection="1"/>
    <xf numFmtId="0" fontId="5" fillId="0" borderId="1" xfId="6" applyNumberFormat="1" applyProtection="1"/>
    <xf numFmtId="0" fontId="3" fillId="0" borderId="1" xfId="10" applyNumberFormat="1" applyProtection="1"/>
    <xf numFmtId="0" fontId="6" fillId="0" borderId="1" xfId="14" applyNumberFormat="1" applyProtection="1"/>
    <xf numFmtId="0" fontId="2" fillId="0" borderId="2" xfId="28" applyNumberFormat="1" applyProtection="1">
      <alignment horizontal="center"/>
    </xf>
    <xf numFmtId="0" fontId="1" fillId="0" borderId="5" xfId="32" applyNumberFormat="1" applyProtection="1"/>
    <xf numFmtId="0" fontId="13" fillId="0" borderId="1" xfId="10" applyNumberFormat="1" applyFont="1" applyProtection="1"/>
    <xf numFmtId="49" fontId="1" fillId="0" borderId="19" xfId="41" applyNumberFormat="1" applyFont="1" applyProtection="1">
      <alignment horizontal="center" shrinkToFit="1"/>
    </xf>
    <xf numFmtId="49" fontId="1" fillId="0" borderId="20" xfId="42" applyNumberFormat="1" applyFont="1" applyProtection="1">
      <alignment horizontal="center"/>
    </xf>
    <xf numFmtId="0" fontId="1" fillId="0" borderId="21" xfId="44" applyNumberFormat="1" applyFont="1" applyProtection="1">
      <alignment horizontal="left" wrapText="1" indent="2"/>
    </xf>
    <xf numFmtId="49" fontId="1" fillId="0" borderId="22" xfId="45" applyNumberFormat="1" applyFont="1" applyProtection="1">
      <alignment horizontal="center" shrinkToFit="1"/>
    </xf>
    <xf numFmtId="49" fontId="1" fillId="0" borderId="23" xfId="46" applyNumberFormat="1" applyFont="1" applyProtection="1">
      <alignment horizontal="center"/>
    </xf>
    <xf numFmtId="0" fontId="15" fillId="0" borderId="13" xfId="33" applyNumberFormat="1" applyFont="1" applyProtection="1">
      <alignment horizontal="center" vertical="center"/>
    </xf>
    <xf numFmtId="0" fontId="15" fillId="0" borderId="4" xfId="34" applyNumberFormat="1" applyFont="1" applyProtection="1">
      <alignment horizontal="center" vertical="center"/>
    </xf>
    <xf numFmtId="49" fontId="15" fillId="0" borderId="4" xfId="35" applyNumberFormat="1" applyFont="1" applyProtection="1">
      <alignment horizontal="center" vertical="center"/>
    </xf>
    <xf numFmtId="4" fontId="15" fillId="0" borderId="20" xfId="43" applyNumberFormat="1" applyFont="1" applyProtection="1">
      <alignment horizontal="right" shrinkToFit="1"/>
    </xf>
    <xf numFmtId="4" fontId="15" fillId="0" borderId="23" xfId="47" applyNumberFormat="1" applyFont="1" applyProtection="1">
      <alignment horizontal="right" shrinkToFit="1"/>
    </xf>
    <xf numFmtId="0" fontId="16" fillId="0" borderId="1" xfId="14" applyNumberFormat="1" applyFont="1" applyProtection="1"/>
    <xf numFmtId="0" fontId="17" fillId="0" borderId="0" xfId="0" applyFont="1" applyProtection="1">
      <protection locked="0"/>
    </xf>
    <xf numFmtId="0" fontId="2" fillId="0" borderId="2" xfId="28" applyNumberFormat="1" applyProtection="1">
      <alignment horizontal="center"/>
    </xf>
    <xf numFmtId="0" fontId="5" fillId="0" borderId="1" xfId="7" applyNumberFormat="1" applyBorder="1" applyProtection="1"/>
    <xf numFmtId="0" fontId="3" fillId="0" borderId="1" xfId="11" applyNumberFormat="1" applyBorder="1" applyProtection="1">
      <alignment horizontal="right"/>
    </xf>
    <xf numFmtId="49" fontId="3" fillId="0" borderId="1" xfId="18" applyNumberFormat="1" applyBorder="1" applyProtection="1">
      <alignment horizontal="right" vertical="center"/>
    </xf>
    <xf numFmtId="49" fontId="3" fillId="0" borderId="1" xfId="23" applyNumberFormat="1" applyBorder="1" applyProtection="1">
      <alignment horizontal="right"/>
    </xf>
    <xf numFmtId="49" fontId="3" fillId="0" borderId="1" xfId="26" applyNumberFormat="1" applyBorder="1" applyProtection="1"/>
    <xf numFmtId="0" fontId="4" fillId="0" borderId="1" xfId="9" applyNumberFormat="1" applyBorder="1" applyProtection="1">
      <alignment horizontal="right"/>
    </xf>
    <xf numFmtId="0" fontId="4" fillId="0" borderId="1" xfId="13" applyNumberFormat="1" applyBorder="1" applyProtection="1">
      <alignment horizontal="right"/>
    </xf>
    <xf numFmtId="0" fontId="3" fillId="0" borderId="1" xfId="8" applyNumberFormat="1" applyBorder="1" applyProtection="1">
      <alignment horizontal="center"/>
    </xf>
    <xf numFmtId="49" fontId="3" fillId="0" borderId="1" xfId="12" applyNumberFormat="1" applyBorder="1" applyProtection="1">
      <alignment horizontal="center"/>
    </xf>
    <xf numFmtId="164" fontId="3" fillId="0" borderId="1" xfId="15" applyNumberFormat="1" applyBorder="1" applyProtection="1">
      <alignment horizontal="center"/>
    </xf>
    <xf numFmtId="49" fontId="3" fillId="0" borderId="1" xfId="19" applyNumberFormat="1" applyBorder="1" applyProtection="1">
      <alignment horizontal="center" vertical="center"/>
    </xf>
    <xf numFmtId="49" fontId="3" fillId="0" borderId="1" xfId="21" applyNumberFormat="1" applyBorder="1" applyProtection="1">
      <alignment horizontal="center"/>
    </xf>
    <xf numFmtId="49" fontId="3" fillId="0" borderId="1" xfId="27" applyNumberFormat="1" applyBorder="1" applyProtection="1">
      <alignment horizontal="center"/>
    </xf>
    <xf numFmtId="0" fontId="1" fillId="0" borderId="1" xfId="16" applyNumberFormat="1" applyFont="1" applyBorder="1" applyProtection="1">
      <alignment horizontal="left"/>
    </xf>
    <xf numFmtId="0" fontId="3" fillId="0" borderId="1" xfId="16" applyNumberFormat="1" applyBorder="1" applyProtection="1">
      <alignment horizontal="left"/>
    </xf>
    <xf numFmtId="49" fontId="3" fillId="0" borderId="1" xfId="17" applyNumberFormat="1" applyBorder="1" applyProtection="1"/>
    <xf numFmtId="0" fontId="0" fillId="0" borderId="1" xfId="0" applyBorder="1" applyProtection="1">
      <protection locked="0"/>
    </xf>
    <xf numFmtId="0" fontId="14" fillId="0" borderId="1" xfId="20" applyFont="1" applyBorder="1" applyProtection="1">
      <alignment horizontal="left" wrapText="1"/>
      <protection locked="0"/>
    </xf>
    <xf numFmtId="0" fontId="14" fillId="0" borderId="1" xfId="22" applyFont="1" applyBorder="1" applyProtection="1">
      <alignment horizontal="left" wrapText="1"/>
      <protection locked="0"/>
    </xf>
    <xf numFmtId="0" fontId="1" fillId="0" borderId="1" xfId="10" applyNumberFormat="1" applyFont="1" applyBorder="1" applyProtection="1"/>
    <xf numFmtId="0" fontId="3" fillId="0" borderId="1" xfId="24" applyNumberFormat="1" applyBorder="1" applyProtection="1">
      <alignment horizontal="left"/>
    </xf>
    <xf numFmtId="49" fontId="3" fillId="0" borderId="1" xfId="25" applyNumberFormat="1" applyBorder="1" applyProtection="1"/>
    <xf numFmtId="0" fontId="18" fillId="0" borderId="14" xfId="31" applyNumberFormat="1" applyFont="1" applyProtection="1"/>
    <xf numFmtId="0" fontId="18" fillId="0" borderId="5" xfId="32" applyNumberFormat="1" applyFont="1" applyProtection="1"/>
    <xf numFmtId="4" fontId="15" fillId="0" borderId="20" xfId="47" applyNumberFormat="1" applyFont="1" applyBorder="1" applyAlignment="1" applyProtection="1">
      <alignment horizontal="right" wrapText="1" shrinkToFit="1"/>
    </xf>
    <xf numFmtId="0" fontId="14" fillId="0" borderId="1" xfId="1" applyNumberFormat="1" applyFont="1" applyProtection="1"/>
    <xf numFmtId="0" fontId="14" fillId="0" borderId="1" xfId="8" applyNumberFormat="1" applyFont="1" applyBorder="1" applyProtection="1">
      <alignment horizontal="center"/>
    </xf>
    <xf numFmtId="49" fontId="14" fillId="0" borderId="1" xfId="12" applyNumberFormat="1" applyFont="1" applyBorder="1" applyProtection="1">
      <alignment horizontal="center"/>
    </xf>
    <xf numFmtId="164" fontId="14" fillId="0" borderId="1" xfId="15" applyNumberFormat="1" applyFont="1" applyBorder="1" applyProtection="1">
      <alignment horizontal="center"/>
    </xf>
    <xf numFmtId="49" fontId="14" fillId="0" borderId="1" xfId="19" applyNumberFormat="1" applyFont="1" applyBorder="1" applyProtection="1">
      <alignment horizontal="center" vertical="center"/>
    </xf>
    <xf numFmtId="49" fontId="14" fillId="0" borderId="1" xfId="21" applyNumberFormat="1" applyFont="1" applyBorder="1" applyProtection="1">
      <alignment horizontal="center"/>
    </xf>
    <xf numFmtId="49" fontId="14" fillId="0" borderId="1" xfId="27" applyNumberFormat="1" applyFont="1" applyBorder="1" applyProtection="1">
      <alignment horizontal="center"/>
    </xf>
    <xf numFmtId="0" fontId="2" fillId="0" borderId="2" xfId="28" applyNumberFormat="1" applyFont="1" applyProtection="1">
      <alignment horizontal="center"/>
    </xf>
    <xf numFmtId="49" fontId="14" fillId="0" borderId="4" xfId="35" applyNumberFormat="1" applyFont="1" applyProtection="1">
      <alignment horizontal="center" vertical="center"/>
    </xf>
    <xf numFmtId="4" fontId="14" fillId="0" borderId="23" xfId="47" applyNumberFormat="1" applyFont="1" applyProtection="1">
      <alignment horizontal="right" shrinkToFit="1"/>
    </xf>
    <xf numFmtId="4" fontId="14" fillId="0" borderId="20" xfId="43" applyNumberFormat="1" applyFont="1" applyProtection="1">
      <alignment horizontal="right" shrinkToFit="1"/>
    </xf>
    <xf numFmtId="0" fontId="6" fillId="0" borderId="1" xfId="14" applyNumberFormat="1" applyFont="1" applyProtection="1"/>
    <xf numFmtId="0" fontId="12" fillId="0" borderId="0" xfId="0" applyFont="1" applyProtection="1">
      <protection locked="0"/>
    </xf>
    <xf numFmtId="0" fontId="20" fillId="0" borderId="21" xfId="44" applyNumberFormat="1" applyFont="1" applyProtection="1">
      <alignment horizontal="left" wrapText="1" indent="2"/>
    </xf>
    <xf numFmtId="49" fontId="20" fillId="0" borderId="22" xfId="45" applyNumberFormat="1" applyFont="1" applyProtection="1">
      <alignment horizontal="center" shrinkToFit="1"/>
    </xf>
    <xf numFmtId="49" fontId="20" fillId="0" borderId="23" xfId="46" applyNumberFormat="1" applyFont="1" applyProtection="1">
      <alignment horizontal="center"/>
    </xf>
    <xf numFmtId="4" fontId="21" fillId="0" borderId="23" xfId="47" applyNumberFormat="1" applyFont="1" applyProtection="1">
      <alignment horizontal="right" shrinkToFit="1"/>
    </xf>
    <xf numFmtId="0" fontId="20" fillId="0" borderId="5" xfId="32" applyNumberFormat="1" applyFont="1" applyProtection="1"/>
    <xf numFmtId="4" fontId="22" fillId="0" borderId="23" xfId="47" applyNumberFormat="1" applyFont="1" applyProtection="1">
      <alignment horizontal="right" shrinkToFit="1"/>
    </xf>
    <xf numFmtId="49" fontId="20" fillId="0" borderId="16" xfId="37" applyNumberFormat="1" applyFont="1" applyProtection="1">
      <alignment horizontal="center" wrapText="1"/>
    </xf>
    <xf numFmtId="49" fontId="20" fillId="0" borderId="17" xfId="38" applyNumberFormat="1" applyFont="1" applyProtection="1">
      <alignment horizontal="center"/>
    </xf>
    <xf numFmtId="4" fontId="21" fillId="0" borderId="17" xfId="39" applyNumberFormat="1" applyFont="1" applyProtection="1">
      <alignment horizontal="right" shrinkToFit="1"/>
    </xf>
    <xf numFmtId="0" fontId="1" fillId="0" borderId="36" xfId="40" applyNumberFormat="1" applyFont="1" applyBorder="1" applyProtection="1">
      <alignment horizontal="left" wrapText="1"/>
    </xf>
    <xf numFmtId="0" fontId="22" fillId="0" borderId="35" xfId="36" applyNumberFormat="1" applyFont="1" applyBorder="1" applyProtection="1">
      <alignment horizontal="left" wrapText="1"/>
    </xf>
    <xf numFmtId="0" fontId="22" fillId="0" borderId="21" xfId="44" applyNumberFormat="1" applyFont="1" applyProtection="1">
      <alignment horizontal="left" wrapText="1" indent="2"/>
    </xf>
    <xf numFmtId="0" fontId="24" fillId="0" borderId="21" xfId="44" applyNumberFormat="1" applyFont="1" applyProtection="1">
      <alignment horizontal="left" wrapText="1" indent="2"/>
    </xf>
    <xf numFmtId="49" fontId="24" fillId="0" borderId="22" xfId="45" applyNumberFormat="1" applyFont="1" applyProtection="1">
      <alignment horizontal="center" shrinkToFit="1"/>
    </xf>
    <xf numFmtId="49" fontId="24" fillId="0" borderId="23" xfId="46" applyNumberFormat="1" applyFont="1" applyProtection="1">
      <alignment horizontal="center"/>
    </xf>
    <xf numFmtId="4" fontId="25" fillId="0" borderId="23" xfId="47" applyNumberFormat="1" applyFont="1" applyProtection="1">
      <alignment horizontal="right" shrinkToFit="1"/>
    </xf>
    <xf numFmtId="0" fontId="24" fillId="0" borderId="5" xfId="32" applyNumberFormat="1" applyFont="1" applyProtection="1"/>
    <xf numFmtId="4" fontId="26" fillId="0" borderId="23" xfId="47" applyNumberFormat="1" applyFont="1" applyProtection="1">
      <alignment horizontal="right" shrinkToFit="1"/>
    </xf>
    <xf numFmtId="4" fontId="15" fillId="0" borderId="23" xfId="47" applyNumberFormat="1" applyFont="1" applyBorder="1" applyAlignment="1" applyProtection="1">
      <alignment horizontal="right" wrapText="1" shrinkToFit="1"/>
    </xf>
    <xf numFmtId="4" fontId="15" fillId="0" borderId="37" xfId="47" applyNumberFormat="1" applyFont="1" applyBorder="1" applyAlignment="1" applyProtection="1">
      <alignment horizontal="right" wrapText="1" shrinkToFit="1"/>
    </xf>
    <xf numFmtId="4" fontId="1" fillId="0" borderId="23" xfId="47" applyNumberFormat="1" applyFont="1" applyAlignment="1" applyProtection="1">
      <alignment horizontal="center" wrapText="1" shrinkToFit="1"/>
    </xf>
    <xf numFmtId="4" fontId="1" fillId="0" borderId="37" xfId="47" applyNumberFormat="1" applyFont="1" applyBorder="1" applyAlignment="1" applyProtection="1">
      <alignment horizontal="center" wrapText="1" shrinkToFit="1"/>
    </xf>
    <xf numFmtId="4" fontId="1" fillId="0" borderId="34" xfId="47" applyNumberFormat="1" applyFont="1" applyBorder="1" applyAlignment="1" applyProtection="1">
      <alignment horizontal="center" vertical="center" shrinkToFit="1"/>
    </xf>
    <xf numFmtId="4" fontId="1" fillId="0" borderId="23" xfId="47" applyNumberFormat="1" applyFont="1" applyBorder="1" applyAlignment="1" applyProtection="1">
      <alignment horizontal="center" vertical="center" shrinkToFit="1"/>
    </xf>
    <xf numFmtId="4" fontId="1" fillId="0" borderId="38" xfId="47" applyNumberFormat="1" applyFont="1" applyBorder="1" applyAlignment="1" applyProtection="1">
      <alignment horizontal="center" wrapText="1" shrinkToFit="1"/>
    </xf>
    <xf numFmtId="4" fontId="1" fillId="0" borderId="37" xfId="47" applyNumberFormat="1" applyFont="1" applyBorder="1" applyAlignment="1" applyProtection="1">
      <alignment horizontal="center" vertical="center" shrinkToFit="1"/>
    </xf>
    <xf numFmtId="49" fontId="28" fillId="0" borderId="39" xfId="125" applyNumberFormat="1" applyFont="1" applyFill="1" applyBorder="1" applyAlignment="1">
      <alignment horizontal="center" wrapText="1"/>
    </xf>
    <xf numFmtId="49" fontId="1" fillId="0" borderId="23" xfId="46" applyNumberFormat="1" applyFont="1" applyAlignment="1" applyProtection="1">
      <alignment horizontal="center" vertical="center"/>
    </xf>
    <xf numFmtId="0" fontId="19" fillId="0" borderId="34" xfId="0" applyFont="1" applyBorder="1" applyAlignment="1">
      <alignment horizontal="center" vertical="center" wrapText="1" shrinkToFit="1"/>
    </xf>
    <xf numFmtId="4" fontId="1" fillId="0" borderId="38" xfId="47" applyNumberFormat="1" applyFont="1" applyBorder="1" applyAlignment="1" applyProtection="1">
      <alignment horizontal="center" vertical="center" wrapText="1" shrinkToFit="1"/>
    </xf>
    <xf numFmtId="4" fontId="1" fillId="0" borderId="20" xfId="47" applyNumberFormat="1" applyFont="1" applyBorder="1" applyAlignment="1" applyProtection="1">
      <alignment horizontal="center" wrapText="1" shrinkToFit="1"/>
    </xf>
    <xf numFmtId="0" fontId="19" fillId="0" borderId="34" xfId="0" applyFont="1" applyBorder="1" applyAlignment="1">
      <alignment horizontal="center" wrapText="1" shrinkToFit="1"/>
    </xf>
    <xf numFmtId="0" fontId="19" fillId="0" borderId="23" xfId="0" applyFont="1" applyBorder="1" applyAlignment="1">
      <alignment horizontal="center" wrapText="1" shrinkToFit="1"/>
    </xf>
    <xf numFmtId="4" fontId="1" fillId="0" borderId="20" xfId="47" applyNumberFormat="1" applyFont="1" applyBorder="1" applyAlignment="1" applyProtection="1">
      <alignment horizontal="center" vertical="center" wrapText="1" shrinkToFit="1"/>
    </xf>
    <xf numFmtId="0" fontId="19" fillId="0" borderId="34" xfId="0" applyFont="1" applyBorder="1" applyAlignment="1">
      <alignment horizontal="center" vertical="center" wrapText="1" shrinkToFit="1"/>
    </xf>
    <xf numFmtId="0" fontId="19" fillId="0" borderId="23" xfId="0" applyFont="1" applyBorder="1" applyAlignment="1">
      <alignment horizontal="center" vertical="center" wrapText="1" shrinkToFit="1"/>
    </xf>
    <xf numFmtId="0" fontId="18" fillId="0" borderId="13" xfId="29" applyNumberFormat="1" applyFont="1" applyProtection="1">
      <alignment horizontal="center" vertical="top" wrapText="1"/>
    </xf>
    <xf numFmtId="0" fontId="18" fillId="0" borderId="13" xfId="29" applyFont="1" applyProtection="1">
      <alignment horizontal="center" vertical="top" wrapText="1"/>
      <protection locked="0"/>
    </xf>
    <xf numFmtId="49" fontId="18" fillId="0" borderId="13" xfId="30" applyNumberFormat="1" applyFont="1" applyProtection="1">
      <alignment horizontal="center" vertical="top" wrapText="1"/>
    </xf>
    <xf numFmtId="49" fontId="18" fillId="0" borderId="13" xfId="30" applyFont="1" applyProtection="1">
      <alignment horizontal="center" vertical="top" wrapText="1"/>
      <protection locked="0"/>
    </xf>
    <xf numFmtId="4" fontId="1" fillId="0" borderId="1" xfId="47" applyNumberFormat="1" applyFont="1" applyBorder="1" applyAlignment="1" applyProtection="1">
      <alignment horizontal="center" vertical="center" wrapText="1" shrinkToFit="1"/>
    </xf>
    <xf numFmtId="0" fontId="18" fillId="0" borderId="20" xfId="29" applyNumberFormat="1" applyFont="1" applyBorder="1" applyProtection="1">
      <alignment horizontal="center" vertical="top" wrapText="1"/>
    </xf>
    <xf numFmtId="0" fontId="18" fillId="0" borderId="34" xfId="29" applyNumberFormat="1" applyFont="1" applyBorder="1" applyProtection="1">
      <alignment horizontal="center" vertical="top" wrapText="1"/>
    </xf>
    <xf numFmtId="0" fontId="18" fillId="0" borderId="23" xfId="29" applyNumberFormat="1" applyFont="1" applyBorder="1" applyProtection="1">
      <alignment horizontal="center" vertical="top" wrapText="1"/>
    </xf>
    <xf numFmtId="0" fontId="14" fillId="0" borderId="1" xfId="20" applyNumberFormat="1" applyFont="1" applyBorder="1" applyProtection="1">
      <alignment horizontal="left" wrapText="1"/>
    </xf>
    <xf numFmtId="0" fontId="14" fillId="0" borderId="1" xfId="20" applyFont="1" applyBorder="1" applyProtection="1">
      <alignment horizontal="left" wrapText="1"/>
      <protection locked="0"/>
    </xf>
    <xf numFmtId="0" fontId="14" fillId="0" borderId="1" xfId="22" applyNumberFormat="1" applyFont="1" applyBorder="1" applyProtection="1">
      <alignment horizontal="left" wrapText="1"/>
    </xf>
    <xf numFmtId="0" fontId="14" fillId="0" borderId="1" xfId="22" applyFont="1" applyBorder="1" applyProtection="1">
      <alignment horizontal="left" wrapText="1"/>
      <protection locked="0"/>
    </xf>
    <xf numFmtId="0" fontId="2" fillId="0" borderId="2" xfId="28" applyNumberFormat="1" applyProtection="1">
      <alignment horizontal="center"/>
    </xf>
    <xf numFmtId="0" fontId="2" fillId="0" borderId="2" xfId="28" applyProtection="1">
      <alignment horizontal="center"/>
      <protection locked="0"/>
    </xf>
    <xf numFmtId="0" fontId="23" fillId="0" borderId="1" xfId="2" applyNumberFormat="1" applyFont="1" applyAlignment="1" applyProtection="1">
      <alignment horizontal="center"/>
    </xf>
    <xf numFmtId="0" fontId="23" fillId="0" borderId="1" xfId="2" applyFont="1" applyAlignment="1" applyProtection="1">
      <alignment horizontal="center"/>
      <protection locked="0"/>
    </xf>
    <xf numFmtId="0" fontId="0" fillId="0" borderId="0" xfId="0" applyAlignment="1"/>
    <xf numFmtId="0" fontId="28" fillId="0" borderId="23" xfId="0" applyFont="1" applyBorder="1" applyAlignment="1">
      <alignment horizontal="center" vertical="center" wrapText="1" shrinkToFit="1"/>
    </xf>
    <xf numFmtId="4" fontId="1" fillId="0" borderId="23" xfId="47" applyNumberFormat="1" applyFont="1" applyAlignment="1" applyProtection="1">
      <alignment horizontal="center" vertical="center" wrapText="1" shrinkToFit="1"/>
    </xf>
    <xf numFmtId="49" fontId="28" fillId="0" borderId="39" xfId="125" applyNumberFormat="1" applyFont="1" applyFill="1" applyBorder="1" applyAlignment="1">
      <alignment horizontal="center" vertical="center" wrapText="1"/>
    </xf>
    <xf numFmtId="49" fontId="28" fillId="0" borderId="40" xfId="125" applyNumberFormat="1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5" fillId="0" borderId="21" xfId="44" applyNumberFormat="1" applyFont="1" applyProtection="1">
      <alignment horizontal="left" wrapText="1" indent="2"/>
    </xf>
    <xf numFmtId="49" fontId="5" fillId="0" borderId="22" xfId="45" applyNumberFormat="1" applyFont="1" applyProtection="1">
      <alignment horizontal="center" shrinkToFit="1"/>
    </xf>
    <xf numFmtId="49" fontId="5" fillId="0" borderId="23" xfId="46" applyNumberFormat="1" applyFont="1" applyProtection="1">
      <alignment horizontal="center"/>
    </xf>
    <xf numFmtId="4" fontId="23" fillId="0" borderId="23" xfId="47" applyNumberFormat="1" applyFont="1" applyProtection="1">
      <alignment horizontal="right" shrinkToFit="1"/>
    </xf>
    <xf numFmtId="0" fontId="5" fillId="0" borderId="5" xfId="32" applyNumberFormat="1" applyFont="1" applyProtection="1"/>
    <xf numFmtId="4" fontId="2" fillId="0" borderId="23" xfId="47" applyNumberFormat="1" applyFont="1" applyProtection="1">
      <alignment horizontal="right" shrinkToFit="1"/>
    </xf>
    <xf numFmtId="0" fontId="29" fillId="0" borderId="0" xfId="0" applyFont="1" applyProtection="1">
      <protection locked="0"/>
    </xf>
  </cellXfs>
  <cellStyles count="126">
    <cellStyle name="br" xfId="119"/>
    <cellStyle name="col" xfId="118"/>
    <cellStyle name="st123" xfId="115"/>
    <cellStyle name="style0" xfId="120"/>
    <cellStyle name="td" xfId="121"/>
    <cellStyle name="tr" xfId="117"/>
    <cellStyle name="xl100" xfId="94"/>
    <cellStyle name="xl101" xfId="74"/>
    <cellStyle name="xl102" xfId="79"/>
    <cellStyle name="xl103" xfId="84"/>
    <cellStyle name="xl104" xfId="87"/>
    <cellStyle name="xl105" xfId="75"/>
    <cellStyle name="xl106" xfId="80"/>
    <cellStyle name="xl107" xfId="85"/>
    <cellStyle name="xl108" xfId="88"/>
    <cellStyle name="xl109" xfId="81"/>
    <cellStyle name="xl110" xfId="89"/>
    <cellStyle name="xl111" xfId="92"/>
    <cellStyle name="xl112" xfId="76"/>
    <cellStyle name="xl113" xfId="82"/>
    <cellStyle name="xl114" xfId="83"/>
    <cellStyle name="xl115" xfId="90"/>
    <cellStyle name="xl116" xfId="93"/>
    <cellStyle name="xl117" xfId="95"/>
    <cellStyle name="xl118" xfId="96"/>
    <cellStyle name="xl119" xfId="97"/>
    <cellStyle name="xl120" xfId="98"/>
    <cellStyle name="xl121" xfId="99"/>
    <cellStyle name="xl122" xfId="106"/>
    <cellStyle name="xl123" xfId="110"/>
    <cellStyle name="xl124" xfId="104"/>
    <cellStyle name="xl125" xfId="114"/>
    <cellStyle name="xl126" xfId="116"/>
    <cellStyle name="xl127" xfId="100"/>
    <cellStyle name="xl128" xfId="111"/>
    <cellStyle name="xl129" xfId="113"/>
    <cellStyle name="xl130" xfId="103"/>
    <cellStyle name="xl131" xfId="107"/>
    <cellStyle name="xl132" xfId="112"/>
    <cellStyle name="xl133" xfId="101"/>
    <cellStyle name="xl134" xfId="108"/>
    <cellStyle name="xl135" xfId="105"/>
    <cellStyle name="xl136" xfId="102"/>
    <cellStyle name="xl137" xfId="109"/>
    <cellStyle name="xl138" xfId="124"/>
    <cellStyle name="xl21" xfId="122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77"/>
    <cellStyle name="xl33" xfId="24"/>
    <cellStyle name="xl34" xfId="34"/>
    <cellStyle name="xl35" xfId="37"/>
    <cellStyle name="xl36" xfId="41"/>
    <cellStyle name="xl37" xfId="45"/>
    <cellStyle name="xl38" xfId="123"/>
    <cellStyle name="xl39" xfId="6"/>
    <cellStyle name="xl40" xfId="38"/>
    <cellStyle name="xl41" xfId="42"/>
    <cellStyle name="xl42" xfId="46"/>
    <cellStyle name="xl43" xfId="17"/>
    <cellStyle name="xl44" xfId="20"/>
    <cellStyle name="xl45" xfId="22"/>
    <cellStyle name="xl46" xfId="25"/>
    <cellStyle name="xl47" xfId="30"/>
    <cellStyle name="xl48" xfId="35"/>
    <cellStyle name="xl49" xfId="39"/>
    <cellStyle name="xl50" xfId="43"/>
    <cellStyle name="xl51" xfId="47"/>
    <cellStyle name="xl52" xfId="2"/>
    <cellStyle name="xl53" xfId="7"/>
    <cellStyle name="xl54" xfId="11"/>
    <cellStyle name="xl55" xfId="18"/>
    <cellStyle name="xl56" xfId="23"/>
    <cellStyle name="xl57" xfId="26"/>
    <cellStyle name="xl58" xfId="3"/>
    <cellStyle name="xl59" xfId="8"/>
    <cellStyle name="xl60" xfId="12"/>
    <cellStyle name="xl61" xfId="15"/>
    <cellStyle name="xl62" xfId="19"/>
    <cellStyle name="xl63" xfId="21"/>
    <cellStyle name="xl64" xfId="27"/>
    <cellStyle name="xl65" xfId="28"/>
    <cellStyle name="xl66" xfId="4"/>
    <cellStyle name="xl67" xfId="9"/>
    <cellStyle name="xl68" xfId="13"/>
    <cellStyle name="xl69" xfId="31"/>
    <cellStyle name="xl70" xfId="32"/>
    <cellStyle name="xl71" xfId="59"/>
    <cellStyle name="xl72" xfId="65"/>
    <cellStyle name="xl73" xfId="71"/>
    <cellStyle name="xl74" xfId="53"/>
    <cellStyle name="xl75" xfId="56"/>
    <cellStyle name="xl76" xfId="60"/>
    <cellStyle name="xl77" xfId="66"/>
    <cellStyle name="xl78" xfId="72"/>
    <cellStyle name="xl79" xfId="50"/>
    <cellStyle name="xl80" xfId="61"/>
    <cellStyle name="xl81" xfId="67"/>
    <cellStyle name="xl82" xfId="51"/>
    <cellStyle name="xl83" xfId="57"/>
    <cellStyle name="xl84" xfId="62"/>
    <cellStyle name="xl85" xfId="68"/>
    <cellStyle name="xl86" xfId="48"/>
    <cellStyle name="xl87" xfId="54"/>
    <cellStyle name="xl88" xfId="58"/>
    <cellStyle name="xl89" xfId="63"/>
    <cellStyle name="xl90" xfId="69"/>
    <cellStyle name="xl91" xfId="49"/>
    <cellStyle name="xl92" xfId="52"/>
    <cellStyle name="xl93" xfId="55"/>
    <cellStyle name="xl94" xfId="64"/>
    <cellStyle name="xl95" xfId="70"/>
    <cellStyle name="xl96" xfId="73"/>
    <cellStyle name="xl97" xfId="78"/>
    <cellStyle name="xl98" xfId="86"/>
    <cellStyle name="xl99" xfId="91"/>
    <cellStyle name="Обычный" xfId="0" builtinId="0"/>
    <cellStyle name="Обычный_Кассовый план поступлений 2010" xfId="125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6"/>
  <sheetViews>
    <sheetView tabSelected="1" zoomScaleNormal="100" workbookViewId="0">
      <selection activeCell="A107" sqref="A107"/>
    </sheetView>
  </sheetViews>
  <sheetFormatPr defaultColWidth="9.109375" defaultRowHeight="14.4" x14ac:dyDescent="0.3"/>
  <cols>
    <col min="1" max="1" width="50.6640625" style="1" customWidth="1"/>
    <col min="2" max="2" width="9.88671875" style="1" hidden="1" customWidth="1"/>
    <col min="3" max="3" width="24" style="1" customWidth="1"/>
    <col min="4" max="4" width="19.88671875" style="1" hidden="1" customWidth="1"/>
    <col min="5" max="6" width="19.88671875" style="1" customWidth="1"/>
    <col min="7" max="7" width="20" style="1" customWidth="1"/>
    <col min="8" max="8" width="9.109375" style="1" hidden="1"/>
    <col min="9" max="9" width="10" style="60" customWidth="1"/>
    <col min="10" max="10" width="30" style="1" customWidth="1"/>
    <col min="11" max="16384" width="9.109375" style="1"/>
  </cols>
  <sheetData>
    <row r="1" spans="1:10" ht="12" customHeight="1" x14ac:dyDescent="0.3">
      <c r="A1" s="2"/>
      <c r="B1" s="2"/>
      <c r="C1" s="2"/>
      <c r="D1" s="2"/>
      <c r="E1" s="2"/>
      <c r="F1" s="2"/>
      <c r="G1" s="2"/>
      <c r="H1" s="2"/>
      <c r="I1" s="48"/>
      <c r="J1" s="2"/>
    </row>
    <row r="2" spans="1:10" ht="18.600000000000001" customHeight="1" x14ac:dyDescent="0.3">
      <c r="A2" s="111" t="s">
        <v>308</v>
      </c>
      <c r="B2" s="112"/>
      <c r="C2" s="112"/>
      <c r="D2" s="112"/>
      <c r="E2" s="112"/>
      <c r="F2" s="112"/>
      <c r="G2" s="113"/>
      <c r="H2" s="113"/>
      <c r="I2" s="113"/>
      <c r="J2" s="113"/>
    </row>
    <row r="3" spans="1:10" ht="14.1" customHeight="1" x14ac:dyDescent="0.3">
      <c r="A3" s="3"/>
      <c r="B3" s="3"/>
      <c r="C3" s="4"/>
      <c r="D3" s="4"/>
      <c r="E3" s="4"/>
      <c r="F3" s="23"/>
      <c r="G3" s="30"/>
      <c r="H3" s="28"/>
      <c r="I3" s="49"/>
      <c r="J3" s="30"/>
    </row>
    <row r="4" spans="1:10" ht="14.1" hidden="1" customHeight="1" x14ac:dyDescent="0.3">
      <c r="A4" s="2"/>
      <c r="B4" s="9" t="s">
        <v>0</v>
      </c>
      <c r="C4" s="2"/>
      <c r="D4" s="2"/>
      <c r="E4" s="2"/>
      <c r="F4" s="24"/>
      <c r="G4" s="31"/>
      <c r="H4" s="29"/>
      <c r="I4" s="50"/>
      <c r="J4" s="31"/>
    </row>
    <row r="5" spans="1:10" ht="14.1" hidden="1" customHeight="1" x14ac:dyDescent="0.3">
      <c r="A5" s="5"/>
      <c r="B5" s="6"/>
      <c r="C5" s="5"/>
      <c r="D5" s="5"/>
      <c r="E5" s="5"/>
      <c r="F5" s="24"/>
      <c r="G5" s="32"/>
      <c r="H5" s="29"/>
      <c r="I5" s="51"/>
      <c r="J5" s="32"/>
    </row>
    <row r="6" spans="1:10" s="39" customFormat="1" ht="14.1" hidden="1" customHeight="1" x14ac:dyDescent="0.3">
      <c r="A6" s="36"/>
      <c r="B6" s="37"/>
      <c r="C6" s="37"/>
      <c r="D6" s="38"/>
      <c r="E6" s="38"/>
      <c r="F6" s="25"/>
      <c r="G6" s="33"/>
      <c r="H6" s="29"/>
      <c r="I6" s="52"/>
      <c r="J6" s="33"/>
    </row>
    <row r="7" spans="1:10" s="39" customFormat="1" ht="15.9" hidden="1" customHeight="1" x14ac:dyDescent="0.3">
      <c r="A7" s="36"/>
      <c r="B7" s="105"/>
      <c r="C7" s="106"/>
      <c r="D7" s="106"/>
      <c r="E7" s="40"/>
      <c r="F7" s="25"/>
      <c r="G7" s="34"/>
      <c r="H7" s="29"/>
      <c r="I7" s="53"/>
      <c r="J7" s="34"/>
    </row>
    <row r="8" spans="1:10" s="39" customFormat="1" ht="15.9" hidden="1" customHeight="1" x14ac:dyDescent="0.3">
      <c r="A8" s="36"/>
      <c r="B8" s="107"/>
      <c r="C8" s="108"/>
      <c r="D8" s="108"/>
      <c r="E8" s="41"/>
      <c r="F8" s="26"/>
      <c r="G8" s="34"/>
      <c r="H8" s="29"/>
      <c r="I8" s="53"/>
      <c r="J8" s="34"/>
    </row>
    <row r="9" spans="1:10" s="39" customFormat="1" ht="14.1" hidden="1" customHeight="1" x14ac:dyDescent="0.3">
      <c r="A9" s="42"/>
      <c r="B9" s="43"/>
      <c r="C9" s="43"/>
      <c r="D9" s="44"/>
      <c r="E9" s="44"/>
      <c r="F9" s="27"/>
      <c r="G9" s="34"/>
      <c r="H9" s="29"/>
      <c r="I9" s="53"/>
      <c r="J9" s="34"/>
    </row>
    <row r="10" spans="1:10" s="39" customFormat="1" ht="13.2" hidden="1" customHeight="1" x14ac:dyDescent="0.3">
      <c r="A10" s="36"/>
      <c r="B10" s="37"/>
      <c r="C10" s="37"/>
      <c r="D10" s="38"/>
      <c r="E10" s="38"/>
      <c r="F10" s="26"/>
      <c r="G10" s="35"/>
      <c r="H10" s="29"/>
      <c r="I10" s="54"/>
      <c r="J10" s="35"/>
    </row>
    <row r="11" spans="1:10" ht="18.600000000000001" customHeight="1" x14ac:dyDescent="0.3">
      <c r="A11" s="109"/>
      <c r="B11" s="110"/>
      <c r="C11" s="110"/>
      <c r="D11" s="110"/>
      <c r="E11" s="110"/>
      <c r="F11" s="110"/>
      <c r="G11" s="110"/>
      <c r="H11" s="7"/>
      <c r="I11" s="55"/>
      <c r="J11" s="22"/>
    </row>
    <row r="12" spans="1:10" ht="12.9" customHeight="1" x14ac:dyDescent="0.3">
      <c r="A12" s="97" t="s">
        <v>1</v>
      </c>
      <c r="B12" s="97" t="s">
        <v>2</v>
      </c>
      <c r="C12" s="97" t="s">
        <v>3</v>
      </c>
      <c r="D12" s="99" t="s">
        <v>289</v>
      </c>
      <c r="E12" s="99" t="s">
        <v>4</v>
      </c>
      <c r="F12" s="99" t="s">
        <v>5</v>
      </c>
      <c r="G12" s="97" t="s">
        <v>6</v>
      </c>
      <c r="H12" s="45"/>
      <c r="I12" s="97" t="s">
        <v>285</v>
      </c>
      <c r="J12" s="102" t="s">
        <v>286</v>
      </c>
    </row>
    <row r="13" spans="1:10" ht="12" customHeight="1" x14ac:dyDescent="0.3">
      <c r="A13" s="98"/>
      <c r="B13" s="98"/>
      <c r="C13" s="98"/>
      <c r="D13" s="100"/>
      <c r="E13" s="100"/>
      <c r="F13" s="100"/>
      <c r="G13" s="98"/>
      <c r="H13" s="46"/>
      <c r="I13" s="98"/>
      <c r="J13" s="103"/>
    </row>
    <row r="14" spans="1:10" ht="84.6" customHeight="1" x14ac:dyDescent="0.3">
      <c r="A14" s="98"/>
      <c r="B14" s="98"/>
      <c r="C14" s="98"/>
      <c r="D14" s="100"/>
      <c r="E14" s="100"/>
      <c r="F14" s="100"/>
      <c r="G14" s="98"/>
      <c r="H14" s="46"/>
      <c r="I14" s="98"/>
      <c r="J14" s="104"/>
    </row>
    <row r="15" spans="1:10" ht="14.25" customHeight="1" thickBot="1" x14ac:dyDescent="0.35">
      <c r="A15" s="15">
        <v>1</v>
      </c>
      <c r="B15" s="16">
        <v>2</v>
      </c>
      <c r="C15" s="16">
        <v>3</v>
      </c>
      <c r="D15" s="17" t="s">
        <v>7</v>
      </c>
      <c r="E15" s="17" t="s">
        <v>7</v>
      </c>
      <c r="F15" s="17" t="s">
        <v>8</v>
      </c>
      <c r="G15" s="17" t="s">
        <v>9</v>
      </c>
      <c r="H15" s="8"/>
      <c r="I15" s="56" t="s">
        <v>9</v>
      </c>
      <c r="J15" s="17" t="s">
        <v>283</v>
      </c>
    </row>
    <row r="16" spans="1:10" ht="21" customHeight="1" x14ac:dyDescent="0.3">
      <c r="A16" s="71" t="s">
        <v>10</v>
      </c>
      <c r="B16" s="67" t="s">
        <v>11</v>
      </c>
      <c r="C16" s="68" t="s">
        <v>12</v>
      </c>
      <c r="D16" s="69">
        <v>2350792144.5</v>
      </c>
      <c r="E16" s="69">
        <v>2399910221.0599999</v>
      </c>
      <c r="F16" s="69">
        <v>2363593508.1100001</v>
      </c>
      <c r="G16" s="69">
        <v>36316712.950000003</v>
      </c>
      <c r="H16" s="65"/>
      <c r="I16" s="66">
        <f>F16/E16*100</f>
        <v>98.486747019479779</v>
      </c>
      <c r="J16" s="69"/>
    </row>
    <row r="17" spans="1:12" ht="15" customHeight="1" x14ac:dyDescent="0.3">
      <c r="A17" s="70" t="s">
        <v>13</v>
      </c>
      <c r="B17" s="10"/>
      <c r="C17" s="11"/>
      <c r="D17" s="18"/>
      <c r="E17" s="18"/>
      <c r="F17" s="18"/>
      <c r="G17" s="18"/>
      <c r="H17" s="8"/>
      <c r="I17" s="58"/>
      <c r="J17" s="18"/>
    </row>
    <row r="18" spans="1:12" ht="21.6" customHeight="1" x14ac:dyDescent="0.3">
      <c r="A18" s="61" t="s">
        <v>14</v>
      </c>
      <c r="B18" s="62" t="s">
        <v>11</v>
      </c>
      <c r="C18" s="63" t="s">
        <v>15</v>
      </c>
      <c r="D18" s="64">
        <v>1132669330</v>
      </c>
      <c r="E18" s="64">
        <v>1085582165.3499999</v>
      </c>
      <c r="F18" s="64">
        <v>1075838010.45</v>
      </c>
      <c r="G18" s="64">
        <v>9744154.9000000004</v>
      </c>
      <c r="H18" s="65"/>
      <c r="I18" s="66">
        <f t="shared" ref="I18:I24" si="0">F18/E18*100</f>
        <v>99.102402820254682</v>
      </c>
      <c r="J18" s="64"/>
    </row>
    <row r="19" spans="1:12" ht="21.6" customHeight="1" x14ac:dyDescent="0.3">
      <c r="A19" s="61" t="s">
        <v>287</v>
      </c>
      <c r="B19" s="62"/>
      <c r="C19" s="63"/>
      <c r="D19" s="64">
        <v>976181400</v>
      </c>
      <c r="E19" s="64">
        <f>E20+E26+E32+E46+E54</f>
        <v>947578695</v>
      </c>
      <c r="F19" s="64">
        <f>F20+F26+F32+F46+F54+F59</f>
        <v>933809250.88000011</v>
      </c>
      <c r="G19" s="64">
        <f>D19-F19</f>
        <v>42372149.119999886</v>
      </c>
      <c r="H19" s="65"/>
      <c r="I19" s="66">
        <f t="shared" si="0"/>
        <v>98.546881204415442</v>
      </c>
      <c r="J19" s="64"/>
    </row>
    <row r="20" spans="1:12" ht="19.8" customHeight="1" x14ac:dyDescent="0.3">
      <c r="A20" s="12" t="s">
        <v>16</v>
      </c>
      <c r="B20" s="13" t="s">
        <v>11</v>
      </c>
      <c r="C20" s="14" t="s">
        <v>17</v>
      </c>
      <c r="D20" s="19">
        <v>864688700</v>
      </c>
      <c r="E20" s="19">
        <v>831525954</v>
      </c>
      <c r="F20" s="19">
        <v>818040403.61000001</v>
      </c>
      <c r="G20" s="19">
        <v>13485550.390000001</v>
      </c>
      <c r="H20" s="8"/>
      <c r="I20" s="57">
        <f t="shared" si="0"/>
        <v>98.378216539708873</v>
      </c>
      <c r="J20" s="19"/>
    </row>
    <row r="21" spans="1:12" ht="24.6" customHeight="1" x14ac:dyDescent="0.3">
      <c r="A21" s="72" t="s">
        <v>18</v>
      </c>
      <c r="B21" s="62" t="s">
        <v>11</v>
      </c>
      <c r="C21" s="63" t="s">
        <v>19</v>
      </c>
      <c r="D21" s="64">
        <v>864688700</v>
      </c>
      <c r="E21" s="64">
        <v>831525954</v>
      </c>
      <c r="F21" s="64">
        <v>818040403.61000001</v>
      </c>
      <c r="G21" s="64">
        <v>13485550.390000001</v>
      </c>
      <c r="H21" s="65"/>
      <c r="I21" s="66">
        <f t="shared" si="0"/>
        <v>98.378216539708873</v>
      </c>
      <c r="J21" s="64"/>
    </row>
    <row r="22" spans="1:12" ht="99" customHeight="1" x14ac:dyDescent="0.3">
      <c r="A22" s="12" t="s">
        <v>20</v>
      </c>
      <c r="B22" s="13" t="s">
        <v>11</v>
      </c>
      <c r="C22" s="14" t="s">
        <v>21</v>
      </c>
      <c r="D22" s="19">
        <v>862596550</v>
      </c>
      <c r="E22" s="19">
        <v>829037698</v>
      </c>
      <c r="F22" s="19">
        <v>815273364.60000002</v>
      </c>
      <c r="G22" s="19">
        <v>13764333.4</v>
      </c>
      <c r="H22" s="8"/>
      <c r="I22" s="57">
        <f t="shared" si="0"/>
        <v>98.339721651596108</v>
      </c>
      <c r="J22" s="85" t="s">
        <v>284</v>
      </c>
      <c r="L22" s="101"/>
    </row>
    <row r="23" spans="1:12" ht="79.2" customHeight="1" x14ac:dyDescent="0.3">
      <c r="A23" s="12" t="s">
        <v>22</v>
      </c>
      <c r="B23" s="13" t="s">
        <v>11</v>
      </c>
      <c r="C23" s="14" t="s">
        <v>23</v>
      </c>
      <c r="D23" s="19">
        <v>241450</v>
      </c>
      <c r="E23" s="19">
        <v>656726</v>
      </c>
      <c r="F23" s="19">
        <v>927220.32</v>
      </c>
      <c r="G23" s="19" t="s">
        <v>24</v>
      </c>
      <c r="H23" s="8"/>
      <c r="I23" s="57">
        <f t="shared" si="0"/>
        <v>141.18830684334105</v>
      </c>
      <c r="J23" s="83"/>
      <c r="L23" s="101"/>
    </row>
    <row r="24" spans="1:12" ht="56.4" customHeight="1" x14ac:dyDescent="0.3">
      <c r="A24" s="12" t="s">
        <v>25</v>
      </c>
      <c r="B24" s="13" t="s">
        <v>11</v>
      </c>
      <c r="C24" s="14" t="s">
        <v>26</v>
      </c>
      <c r="D24" s="19">
        <v>1831530</v>
      </c>
      <c r="E24" s="19">
        <v>1831530</v>
      </c>
      <c r="F24" s="19">
        <v>1841723.37</v>
      </c>
      <c r="G24" s="19" t="s">
        <v>24</v>
      </c>
      <c r="H24" s="8"/>
      <c r="I24" s="57">
        <f t="shared" si="0"/>
        <v>100.5565494422696</v>
      </c>
      <c r="J24" s="86"/>
      <c r="L24" s="101"/>
    </row>
    <row r="25" spans="1:12" ht="92.4" customHeight="1" x14ac:dyDescent="0.3">
      <c r="A25" s="12" t="s">
        <v>27</v>
      </c>
      <c r="B25" s="13" t="s">
        <v>11</v>
      </c>
      <c r="C25" s="14" t="s">
        <v>28</v>
      </c>
      <c r="D25" s="19">
        <v>19170</v>
      </c>
      <c r="E25" s="19" t="s">
        <v>24</v>
      </c>
      <c r="F25" s="19">
        <v>-1904.68</v>
      </c>
      <c r="G25" s="19" t="s">
        <v>24</v>
      </c>
      <c r="H25" s="8"/>
      <c r="I25" s="57"/>
      <c r="J25" s="84"/>
      <c r="L25" s="101"/>
    </row>
    <row r="26" spans="1:12" ht="43.8" customHeight="1" x14ac:dyDescent="0.3">
      <c r="A26" s="12" t="s">
        <v>29</v>
      </c>
      <c r="B26" s="13" t="s">
        <v>11</v>
      </c>
      <c r="C26" s="14" t="s">
        <v>30</v>
      </c>
      <c r="D26" s="19">
        <v>12868490</v>
      </c>
      <c r="E26" s="19">
        <v>9365274</v>
      </c>
      <c r="F26" s="19">
        <v>9305430.2200000007</v>
      </c>
      <c r="G26" s="19">
        <v>59843.78</v>
      </c>
      <c r="H26" s="8"/>
      <c r="I26" s="57">
        <f t="shared" ref="I26:I30" si="1">F26/E26*100</f>
        <v>99.361003426061018</v>
      </c>
      <c r="J26" s="19"/>
    </row>
    <row r="27" spans="1:12" ht="42" customHeight="1" x14ac:dyDescent="0.3">
      <c r="A27" s="61" t="s">
        <v>31</v>
      </c>
      <c r="B27" s="62" t="s">
        <v>11</v>
      </c>
      <c r="C27" s="63" t="s">
        <v>32</v>
      </c>
      <c r="D27" s="64">
        <v>12868490</v>
      </c>
      <c r="E27" s="64">
        <v>9365274</v>
      </c>
      <c r="F27" s="64">
        <v>9305430.2200000007</v>
      </c>
      <c r="G27" s="64">
        <v>59843.78</v>
      </c>
      <c r="H27" s="65"/>
      <c r="I27" s="66">
        <f t="shared" si="1"/>
        <v>99.361003426061018</v>
      </c>
      <c r="J27" s="64"/>
    </row>
    <row r="28" spans="1:12" ht="79.2" customHeight="1" x14ac:dyDescent="0.3">
      <c r="A28" s="12" t="s">
        <v>33</v>
      </c>
      <c r="B28" s="13" t="s">
        <v>11</v>
      </c>
      <c r="C28" s="14" t="s">
        <v>34</v>
      </c>
      <c r="D28" s="19">
        <v>4325210</v>
      </c>
      <c r="E28" s="19">
        <v>3724310</v>
      </c>
      <c r="F28" s="19">
        <v>3823595.42</v>
      </c>
      <c r="G28" s="19" t="s">
        <v>24</v>
      </c>
      <c r="H28" s="8"/>
      <c r="I28" s="57">
        <f t="shared" si="1"/>
        <v>102.66587421562652</v>
      </c>
      <c r="J28" s="47"/>
    </row>
    <row r="29" spans="1:12" ht="80.400000000000006" customHeight="1" x14ac:dyDescent="0.3">
      <c r="A29" s="12" t="s">
        <v>35</v>
      </c>
      <c r="B29" s="13" t="s">
        <v>11</v>
      </c>
      <c r="C29" s="14" t="s">
        <v>36</v>
      </c>
      <c r="D29" s="19">
        <v>68940</v>
      </c>
      <c r="E29" s="19">
        <v>39511</v>
      </c>
      <c r="F29" s="19">
        <v>38815.86</v>
      </c>
      <c r="G29" s="19">
        <v>695.14</v>
      </c>
      <c r="H29" s="8"/>
      <c r="I29" s="57">
        <f t="shared" si="1"/>
        <v>98.240641846574377</v>
      </c>
      <c r="J29" s="82" t="s">
        <v>290</v>
      </c>
    </row>
    <row r="30" spans="1:12" ht="81" customHeight="1" x14ac:dyDescent="0.3">
      <c r="A30" s="12" t="s">
        <v>37</v>
      </c>
      <c r="B30" s="13" t="s">
        <v>11</v>
      </c>
      <c r="C30" s="14" t="s">
        <v>38</v>
      </c>
      <c r="D30" s="19">
        <v>8474340</v>
      </c>
      <c r="E30" s="19">
        <v>5601453</v>
      </c>
      <c r="F30" s="19">
        <v>6183558.9500000002</v>
      </c>
      <c r="G30" s="19" t="s">
        <v>24</v>
      </c>
      <c r="H30" s="8"/>
      <c r="I30" s="57">
        <f t="shared" si="1"/>
        <v>110.39205274060141</v>
      </c>
      <c r="J30" s="80"/>
    </row>
    <row r="31" spans="1:12" ht="81" customHeight="1" x14ac:dyDescent="0.3">
      <c r="A31" s="12" t="s">
        <v>39</v>
      </c>
      <c r="B31" s="13" t="s">
        <v>11</v>
      </c>
      <c r="C31" s="14" t="s">
        <v>40</v>
      </c>
      <c r="D31" s="19" t="s">
        <v>24</v>
      </c>
      <c r="E31" s="19" t="s">
        <v>24</v>
      </c>
      <c r="F31" s="19">
        <v>-740540.01</v>
      </c>
      <c r="G31" s="19" t="s">
        <v>24</v>
      </c>
      <c r="H31" s="8"/>
      <c r="I31" s="57"/>
      <c r="J31" s="79"/>
    </row>
    <row r="32" spans="1:12" ht="25.2" customHeight="1" x14ac:dyDescent="0.3">
      <c r="A32" s="73" t="s">
        <v>41</v>
      </c>
      <c r="B32" s="74" t="s">
        <v>11</v>
      </c>
      <c r="C32" s="75" t="s">
        <v>42</v>
      </c>
      <c r="D32" s="76">
        <v>67338230</v>
      </c>
      <c r="E32" s="76">
        <v>73563487</v>
      </c>
      <c r="F32" s="76">
        <v>72237611.769999996</v>
      </c>
      <c r="G32" s="76">
        <v>1325875.23</v>
      </c>
      <c r="H32" s="77"/>
      <c r="I32" s="78">
        <f t="shared" ref="I32:I35" si="2">F32/E32*100</f>
        <v>98.197644940349278</v>
      </c>
      <c r="J32" s="19"/>
    </row>
    <row r="33" spans="1:10" ht="43.8" customHeight="1" x14ac:dyDescent="0.3">
      <c r="A33" s="12" t="s">
        <v>43</v>
      </c>
      <c r="B33" s="13" t="s">
        <v>11</v>
      </c>
      <c r="C33" s="14" t="s">
        <v>44</v>
      </c>
      <c r="D33" s="19">
        <v>51884510</v>
      </c>
      <c r="E33" s="19">
        <v>59061880</v>
      </c>
      <c r="F33" s="19">
        <v>57903352.630000003</v>
      </c>
      <c r="G33" s="19">
        <v>1158527.3700000001</v>
      </c>
      <c r="H33" s="8"/>
      <c r="I33" s="57">
        <f t="shared" si="2"/>
        <v>98.038451586708717</v>
      </c>
      <c r="J33" s="81" t="s">
        <v>291</v>
      </c>
    </row>
    <row r="34" spans="1:10" ht="40.200000000000003" hidden="1" customHeight="1" x14ac:dyDescent="0.3">
      <c r="A34" s="12" t="s">
        <v>45</v>
      </c>
      <c r="B34" s="13" t="s">
        <v>11</v>
      </c>
      <c r="C34" s="14" t="s">
        <v>46</v>
      </c>
      <c r="D34" s="19">
        <v>36485130</v>
      </c>
      <c r="E34" s="19">
        <v>36485130</v>
      </c>
      <c r="F34" s="19">
        <v>39441318.549999997</v>
      </c>
      <c r="G34" s="19" t="s">
        <v>24</v>
      </c>
      <c r="H34" s="8"/>
      <c r="I34" s="57">
        <f t="shared" si="2"/>
        <v>108.10244762729364</v>
      </c>
      <c r="J34" s="19" t="s">
        <v>24</v>
      </c>
    </row>
    <row r="35" spans="1:10" ht="38.4" customHeight="1" x14ac:dyDescent="0.3">
      <c r="A35" s="12" t="s">
        <v>45</v>
      </c>
      <c r="B35" s="13" t="s">
        <v>11</v>
      </c>
      <c r="C35" s="14" t="s">
        <v>47</v>
      </c>
      <c r="D35" s="19">
        <v>36113770</v>
      </c>
      <c r="E35" s="19">
        <v>36485130</v>
      </c>
      <c r="F35" s="19">
        <v>39441208.420000002</v>
      </c>
      <c r="G35" s="19" t="s">
        <v>24</v>
      </c>
      <c r="H35" s="8"/>
      <c r="I35" s="57">
        <f t="shared" si="2"/>
        <v>108.1021457782938</v>
      </c>
      <c r="J35" s="19"/>
    </row>
    <row r="36" spans="1:10" ht="53.4" customHeight="1" x14ac:dyDescent="0.3">
      <c r="A36" s="12" t="s">
        <v>48</v>
      </c>
      <c r="B36" s="13" t="s">
        <v>11</v>
      </c>
      <c r="C36" s="14" t="s">
        <v>49</v>
      </c>
      <c r="D36" s="19" t="s">
        <v>24</v>
      </c>
      <c r="E36" s="19" t="s">
        <v>24</v>
      </c>
      <c r="F36" s="19">
        <v>110.13</v>
      </c>
      <c r="G36" s="19" t="s">
        <v>24</v>
      </c>
      <c r="H36" s="8"/>
      <c r="I36" s="57" t="s">
        <v>24</v>
      </c>
      <c r="J36" s="19"/>
    </row>
    <row r="37" spans="1:10" ht="52.2" customHeight="1" x14ac:dyDescent="0.3">
      <c r="A37" s="12" t="s">
        <v>50</v>
      </c>
      <c r="B37" s="13" t="s">
        <v>11</v>
      </c>
      <c r="C37" s="14" t="s">
        <v>51</v>
      </c>
      <c r="D37" s="19">
        <v>15770740</v>
      </c>
      <c r="E37" s="19">
        <v>20338830</v>
      </c>
      <c r="F37" s="19">
        <v>18454937</v>
      </c>
      <c r="G37" s="19">
        <v>1883893</v>
      </c>
      <c r="H37" s="8"/>
      <c r="I37" s="57">
        <f t="shared" ref="I37:I38" si="3">F37/E37*100</f>
        <v>90.737456382692613</v>
      </c>
      <c r="J37" s="81" t="s">
        <v>291</v>
      </c>
    </row>
    <row r="38" spans="1:10" ht="69.599999999999994" customHeight="1" x14ac:dyDescent="0.3">
      <c r="A38" s="12" t="s">
        <v>52</v>
      </c>
      <c r="B38" s="13" t="s">
        <v>11</v>
      </c>
      <c r="C38" s="14" t="s">
        <v>53</v>
      </c>
      <c r="D38" s="19">
        <v>15770740</v>
      </c>
      <c r="E38" s="19">
        <v>20338830</v>
      </c>
      <c r="F38" s="19">
        <v>18454883.68</v>
      </c>
      <c r="G38" s="19">
        <v>1883946.32</v>
      </c>
      <c r="H38" s="8"/>
      <c r="I38" s="57">
        <f t="shared" si="3"/>
        <v>90.737194224053198</v>
      </c>
      <c r="J38" s="19"/>
    </row>
    <row r="39" spans="1:10" ht="54" customHeight="1" x14ac:dyDescent="0.3">
      <c r="A39" s="12" t="s">
        <v>54</v>
      </c>
      <c r="B39" s="13" t="s">
        <v>11</v>
      </c>
      <c r="C39" s="14" t="s">
        <v>55</v>
      </c>
      <c r="D39" s="19" t="s">
        <v>24</v>
      </c>
      <c r="E39" s="19" t="s">
        <v>24</v>
      </c>
      <c r="F39" s="19">
        <v>53.32</v>
      </c>
      <c r="G39" s="19" t="s">
        <v>24</v>
      </c>
      <c r="H39" s="8"/>
      <c r="I39" s="57" t="s">
        <v>24</v>
      </c>
      <c r="J39" s="19"/>
    </row>
    <row r="40" spans="1:10" ht="39.6" customHeight="1" x14ac:dyDescent="0.3">
      <c r="A40" s="12" t="s">
        <v>56</v>
      </c>
      <c r="B40" s="13" t="s">
        <v>11</v>
      </c>
      <c r="C40" s="14" t="s">
        <v>57</v>
      </c>
      <c r="D40" s="19"/>
      <c r="E40" s="19">
        <v>2237920</v>
      </c>
      <c r="F40" s="19">
        <v>7097.08</v>
      </c>
      <c r="G40" s="19">
        <v>2230822.92</v>
      </c>
      <c r="H40" s="8"/>
      <c r="I40" s="57"/>
      <c r="J40" s="19"/>
    </row>
    <row r="41" spans="1:10" ht="32.4" customHeight="1" x14ac:dyDescent="0.3">
      <c r="A41" s="12" t="s">
        <v>58</v>
      </c>
      <c r="B41" s="13" t="s">
        <v>11</v>
      </c>
      <c r="C41" s="14" t="s">
        <v>59</v>
      </c>
      <c r="D41" s="19">
        <v>13060420</v>
      </c>
      <c r="E41" s="19">
        <v>11464420</v>
      </c>
      <c r="F41" s="19">
        <v>11518375.23</v>
      </c>
      <c r="G41" s="19" t="s">
        <v>24</v>
      </c>
      <c r="H41" s="8"/>
      <c r="I41" s="57">
        <f t="shared" ref="I41:I58" si="4">F41/E41*100</f>
        <v>100.47063200755034</v>
      </c>
      <c r="J41" s="19"/>
    </row>
    <row r="42" spans="1:10" ht="28.2" hidden="1" customHeight="1" x14ac:dyDescent="0.3">
      <c r="A42" s="12" t="s">
        <v>60</v>
      </c>
      <c r="B42" s="13" t="s">
        <v>11</v>
      </c>
      <c r="C42" s="14" t="s">
        <v>61</v>
      </c>
      <c r="D42" s="19">
        <v>11464420</v>
      </c>
      <c r="E42" s="19">
        <v>11464420</v>
      </c>
      <c r="F42" s="19">
        <v>11513101.59</v>
      </c>
      <c r="G42" s="19" t="s">
        <v>24</v>
      </c>
      <c r="H42" s="8"/>
      <c r="I42" s="57">
        <f t="shared" si="4"/>
        <v>100.42463194823637</v>
      </c>
      <c r="J42" s="19" t="s">
        <v>24</v>
      </c>
    </row>
    <row r="43" spans="1:10" ht="42" hidden="1" customHeight="1" x14ac:dyDescent="0.3">
      <c r="A43" s="12" t="s">
        <v>62</v>
      </c>
      <c r="B43" s="13" t="s">
        <v>11</v>
      </c>
      <c r="C43" s="14" t="s">
        <v>63</v>
      </c>
      <c r="D43" s="19" t="s">
        <v>24</v>
      </c>
      <c r="E43" s="19" t="s">
        <v>24</v>
      </c>
      <c r="F43" s="19">
        <v>5273.64</v>
      </c>
      <c r="G43" s="19" t="s">
        <v>24</v>
      </c>
      <c r="H43" s="8"/>
      <c r="I43" s="57" t="e">
        <f t="shared" si="4"/>
        <v>#VALUE!</v>
      </c>
      <c r="J43" s="19" t="s">
        <v>24</v>
      </c>
    </row>
    <row r="44" spans="1:10" ht="48" customHeight="1" x14ac:dyDescent="0.3">
      <c r="A44" s="12" t="s">
        <v>64</v>
      </c>
      <c r="B44" s="13" t="s">
        <v>11</v>
      </c>
      <c r="C44" s="14" t="s">
        <v>65</v>
      </c>
      <c r="D44" s="19">
        <v>2393300</v>
      </c>
      <c r="E44" s="19">
        <v>3037187</v>
      </c>
      <c r="F44" s="19">
        <v>2815883.91</v>
      </c>
      <c r="G44" s="19">
        <v>221303.09</v>
      </c>
      <c r="H44" s="8"/>
      <c r="I44" s="57">
        <f t="shared" si="4"/>
        <v>92.713550729671894</v>
      </c>
      <c r="J44" s="81" t="s">
        <v>291</v>
      </c>
    </row>
    <row r="45" spans="1:10" ht="40.799999999999997" hidden="1" customHeight="1" x14ac:dyDescent="0.3">
      <c r="A45" s="12" t="s">
        <v>66</v>
      </c>
      <c r="B45" s="13" t="s">
        <v>11</v>
      </c>
      <c r="C45" s="14" t="s">
        <v>67</v>
      </c>
      <c r="D45" s="19">
        <v>3037187</v>
      </c>
      <c r="E45" s="19">
        <v>3037187</v>
      </c>
      <c r="F45" s="19">
        <v>2815883.91</v>
      </c>
      <c r="G45" s="19">
        <v>221303.09</v>
      </c>
      <c r="H45" s="8"/>
      <c r="I45" s="57">
        <f t="shared" si="4"/>
        <v>92.713550729671894</v>
      </c>
      <c r="J45" s="19">
        <v>221303.09</v>
      </c>
    </row>
    <row r="46" spans="1:10" ht="21" customHeight="1" x14ac:dyDescent="0.3">
      <c r="A46" s="12" t="s">
        <v>68</v>
      </c>
      <c r="B46" s="13" t="s">
        <v>11</v>
      </c>
      <c r="C46" s="14" t="s">
        <v>69</v>
      </c>
      <c r="D46" s="19">
        <v>19121150</v>
      </c>
      <c r="E46" s="19">
        <v>18349970</v>
      </c>
      <c r="F46" s="19">
        <v>20854141.210000001</v>
      </c>
      <c r="G46" s="19" t="s">
        <v>24</v>
      </c>
      <c r="H46" s="8"/>
      <c r="I46" s="57">
        <f t="shared" si="4"/>
        <v>113.64673190201403</v>
      </c>
      <c r="J46" s="19"/>
    </row>
    <row r="47" spans="1:10" ht="16.2" customHeight="1" x14ac:dyDescent="0.3">
      <c r="A47" s="12" t="s">
        <v>70</v>
      </c>
      <c r="B47" s="13" t="s">
        <v>11</v>
      </c>
      <c r="C47" s="14" t="s">
        <v>71</v>
      </c>
      <c r="D47" s="19">
        <v>16534820</v>
      </c>
      <c r="E47" s="19">
        <v>16534820</v>
      </c>
      <c r="F47" s="19">
        <v>19133766.420000002</v>
      </c>
      <c r="G47" s="19" t="s">
        <v>24</v>
      </c>
      <c r="H47" s="8"/>
      <c r="I47" s="57">
        <f t="shared" si="4"/>
        <v>115.71802063766042</v>
      </c>
      <c r="J47" s="19"/>
    </row>
    <row r="48" spans="1:10" ht="56.4" customHeight="1" x14ac:dyDescent="0.3">
      <c r="A48" s="12" t="s">
        <v>72</v>
      </c>
      <c r="B48" s="13" t="s">
        <v>11</v>
      </c>
      <c r="C48" s="14" t="s">
        <v>73</v>
      </c>
      <c r="D48" s="19">
        <v>16534820</v>
      </c>
      <c r="E48" s="19">
        <v>16534820</v>
      </c>
      <c r="F48" s="19">
        <v>19133766.420000002</v>
      </c>
      <c r="G48" s="19" t="s">
        <v>24</v>
      </c>
      <c r="H48" s="8"/>
      <c r="I48" s="57">
        <f t="shared" si="4"/>
        <v>115.71802063766042</v>
      </c>
      <c r="J48" s="115" t="s">
        <v>292</v>
      </c>
    </row>
    <row r="49" spans="1:10" ht="15" customHeight="1" x14ac:dyDescent="0.3">
      <c r="A49" s="12" t="s">
        <v>74</v>
      </c>
      <c r="B49" s="13" t="s">
        <v>11</v>
      </c>
      <c r="C49" s="14" t="s">
        <v>75</v>
      </c>
      <c r="D49" s="19">
        <v>2586330</v>
      </c>
      <c r="E49" s="19">
        <v>1815150</v>
      </c>
      <c r="F49" s="19">
        <v>1720374.79</v>
      </c>
      <c r="G49" s="19">
        <v>94775.21</v>
      </c>
      <c r="H49" s="8"/>
      <c r="I49" s="57">
        <f t="shared" si="4"/>
        <v>94.778656860314584</v>
      </c>
      <c r="J49" s="19"/>
    </row>
    <row r="50" spans="1:10" ht="15" hidden="1" customHeight="1" x14ac:dyDescent="0.3">
      <c r="A50" s="12" t="s">
        <v>76</v>
      </c>
      <c r="B50" s="13" t="s">
        <v>11</v>
      </c>
      <c r="C50" s="14" t="s">
        <v>77</v>
      </c>
      <c r="D50" s="19">
        <v>1786020</v>
      </c>
      <c r="E50" s="19">
        <v>1786020</v>
      </c>
      <c r="F50" s="19">
        <v>1703781.65</v>
      </c>
      <c r="G50" s="19">
        <v>82238.350000000006</v>
      </c>
      <c r="H50" s="8"/>
      <c r="I50" s="57">
        <f t="shared" si="4"/>
        <v>95.395440700552058</v>
      </c>
      <c r="J50" s="19"/>
    </row>
    <row r="51" spans="1:10" ht="57.6" customHeight="1" x14ac:dyDescent="0.3">
      <c r="A51" s="12" t="s">
        <v>78</v>
      </c>
      <c r="B51" s="13" t="s">
        <v>11</v>
      </c>
      <c r="C51" s="14" t="s">
        <v>79</v>
      </c>
      <c r="D51" s="19">
        <v>2557200</v>
      </c>
      <c r="E51" s="19">
        <v>1786020</v>
      </c>
      <c r="F51" s="19">
        <v>1703781.65</v>
      </c>
      <c r="G51" s="19">
        <v>82238.350000000006</v>
      </c>
      <c r="H51" s="8"/>
      <c r="I51" s="57">
        <f t="shared" si="4"/>
        <v>95.395440700552058</v>
      </c>
      <c r="J51" s="115" t="s">
        <v>293</v>
      </c>
    </row>
    <row r="52" spans="1:10" ht="15" hidden="1" customHeight="1" x14ac:dyDescent="0.3">
      <c r="A52" s="12" t="s">
        <v>80</v>
      </c>
      <c r="B52" s="13" t="s">
        <v>11</v>
      </c>
      <c r="C52" s="14" t="s">
        <v>81</v>
      </c>
      <c r="D52" s="19">
        <v>29130</v>
      </c>
      <c r="E52" s="19">
        <v>29130</v>
      </c>
      <c r="F52" s="19">
        <v>16593.14</v>
      </c>
      <c r="G52" s="19">
        <v>12536.86</v>
      </c>
      <c r="H52" s="8"/>
      <c r="I52" s="57">
        <f t="shared" si="4"/>
        <v>56.962375557844148</v>
      </c>
      <c r="J52" s="19"/>
    </row>
    <row r="53" spans="1:10" ht="97.2" customHeight="1" x14ac:dyDescent="0.3">
      <c r="A53" s="12" t="s">
        <v>82</v>
      </c>
      <c r="B53" s="13" t="s">
        <v>11</v>
      </c>
      <c r="C53" s="14" t="s">
        <v>83</v>
      </c>
      <c r="D53" s="19">
        <v>29130</v>
      </c>
      <c r="E53" s="19">
        <v>29130</v>
      </c>
      <c r="F53" s="19">
        <v>16593.14</v>
      </c>
      <c r="G53" s="19">
        <v>12536.86</v>
      </c>
      <c r="H53" s="8"/>
      <c r="I53" s="57">
        <f t="shared" si="4"/>
        <v>56.962375557844148</v>
      </c>
      <c r="J53" s="115" t="s">
        <v>294</v>
      </c>
    </row>
    <row r="54" spans="1:10" ht="19.8" customHeight="1" x14ac:dyDescent="0.3">
      <c r="A54" s="12" t="s">
        <v>84</v>
      </c>
      <c r="B54" s="13" t="s">
        <v>11</v>
      </c>
      <c r="C54" s="14" t="s">
        <v>85</v>
      </c>
      <c r="D54" s="19">
        <v>12164830</v>
      </c>
      <c r="E54" s="19">
        <v>14774010</v>
      </c>
      <c r="F54" s="19">
        <v>13371551.57</v>
      </c>
      <c r="G54" s="19">
        <v>1402458.43</v>
      </c>
      <c r="H54" s="8"/>
      <c r="I54" s="57">
        <f t="shared" si="4"/>
        <v>90.507259505036203</v>
      </c>
      <c r="J54" s="19"/>
    </row>
    <row r="55" spans="1:10" ht="37.799999999999997" hidden="1" customHeight="1" x14ac:dyDescent="0.3">
      <c r="A55" s="12" t="s">
        <v>86</v>
      </c>
      <c r="B55" s="13" t="s">
        <v>11</v>
      </c>
      <c r="C55" s="14" t="s">
        <v>87</v>
      </c>
      <c r="D55" s="19">
        <v>14769680</v>
      </c>
      <c r="E55" s="19">
        <v>14769680</v>
      </c>
      <c r="F55" s="19">
        <v>13281551.57</v>
      </c>
      <c r="G55" s="19">
        <v>1488128.43</v>
      </c>
      <c r="H55" s="8"/>
      <c r="I55" s="57">
        <f t="shared" si="4"/>
        <v>89.924436886919693</v>
      </c>
      <c r="J55" s="19"/>
    </row>
    <row r="56" spans="1:10" ht="57.6" customHeight="1" x14ac:dyDescent="0.3">
      <c r="A56" s="12" t="s">
        <v>88</v>
      </c>
      <c r="B56" s="13" t="s">
        <v>11</v>
      </c>
      <c r="C56" s="14" t="s">
        <v>89</v>
      </c>
      <c r="D56" s="19">
        <v>12160500</v>
      </c>
      <c r="E56" s="19">
        <v>14769680</v>
      </c>
      <c r="F56" s="19">
        <v>13281551.57</v>
      </c>
      <c r="G56" s="19">
        <v>1488128.43</v>
      </c>
      <c r="H56" s="8"/>
      <c r="I56" s="57">
        <f t="shared" si="4"/>
        <v>89.924436886919693</v>
      </c>
      <c r="J56" s="115" t="s">
        <v>295</v>
      </c>
    </row>
    <row r="57" spans="1:10" ht="40.200000000000003" hidden="1" customHeight="1" x14ac:dyDescent="0.3">
      <c r="A57" s="12" t="s">
        <v>90</v>
      </c>
      <c r="B57" s="13" t="s">
        <v>11</v>
      </c>
      <c r="C57" s="14" t="s">
        <v>91</v>
      </c>
      <c r="D57" s="19">
        <v>4330</v>
      </c>
      <c r="E57" s="19">
        <v>4330</v>
      </c>
      <c r="F57" s="19">
        <v>90000</v>
      </c>
      <c r="G57" s="19" t="s">
        <v>24</v>
      </c>
      <c r="H57" s="8"/>
      <c r="I57" s="57">
        <f t="shared" si="4"/>
        <v>2078.5219399538109</v>
      </c>
      <c r="J57" s="19" t="s">
        <v>24</v>
      </c>
    </row>
    <row r="58" spans="1:10" ht="59.4" customHeight="1" x14ac:dyDescent="0.3">
      <c r="A58" s="12" t="s">
        <v>92</v>
      </c>
      <c r="B58" s="13" t="s">
        <v>11</v>
      </c>
      <c r="C58" s="14" t="s">
        <v>93</v>
      </c>
      <c r="D58" s="19">
        <v>4330</v>
      </c>
      <c r="E58" s="19">
        <v>4330</v>
      </c>
      <c r="F58" s="19">
        <v>90000</v>
      </c>
      <c r="G58" s="19" t="s">
        <v>24</v>
      </c>
      <c r="H58" s="8"/>
      <c r="I58" s="57">
        <f t="shared" si="4"/>
        <v>2078.5219399538109</v>
      </c>
      <c r="J58" s="115" t="s">
        <v>296</v>
      </c>
    </row>
    <row r="59" spans="1:10" ht="43.8" customHeight="1" x14ac:dyDescent="0.3">
      <c r="A59" s="12" t="s">
        <v>94</v>
      </c>
      <c r="B59" s="13" t="s">
        <v>11</v>
      </c>
      <c r="C59" s="14" t="s">
        <v>95</v>
      </c>
      <c r="D59" s="19" t="s">
        <v>24</v>
      </c>
      <c r="E59" s="19" t="s">
        <v>24</v>
      </c>
      <c r="F59" s="19">
        <v>112.5</v>
      </c>
      <c r="G59" s="19" t="s">
        <v>24</v>
      </c>
      <c r="H59" s="8"/>
      <c r="I59" s="57" t="s">
        <v>24</v>
      </c>
      <c r="J59" s="19"/>
    </row>
    <row r="60" spans="1:10" ht="30" hidden="1" customHeight="1" x14ac:dyDescent="0.3">
      <c r="A60" s="12" t="s">
        <v>96</v>
      </c>
      <c r="B60" s="13" t="s">
        <v>11</v>
      </c>
      <c r="C60" s="14" t="s">
        <v>97</v>
      </c>
      <c r="D60" s="19" t="s">
        <v>24</v>
      </c>
      <c r="E60" s="19" t="s">
        <v>24</v>
      </c>
      <c r="F60" s="19">
        <v>112.5</v>
      </c>
      <c r="G60" s="19" t="s">
        <v>24</v>
      </c>
      <c r="H60" s="8"/>
      <c r="I60" s="57" t="s">
        <v>24</v>
      </c>
      <c r="J60" s="19"/>
    </row>
    <row r="61" spans="1:10" ht="42" customHeight="1" x14ac:dyDescent="0.3">
      <c r="A61" s="12" t="s">
        <v>98</v>
      </c>
      <c r="B61" s="13" t="s">
        <v>11</v>
      </c>
      <c r="C61" s="14" t="s">
        <v>99</v>
      </c>
      <c r="D61" s="19" t="s">
        <v>24</v>
      </c>
      <c r="E61" s="19" t="s">
        <v>24</v>
      </c>
      <c r="F61" s="19">
        <v>112.5</v>
      </c>
      <c r="G61" s="19" t="s">
        <v>24</v>
      </c>
      <c r="H61" s="8"/>
      <c r="I61" s="57" t="s">
        <v>24</v>
      </c>
      <c r="J61" s="19"/>
    </row>
    <row r="62" spans="1:10" ht="19.8" customHeight="1" x14ac:dyDescent="0.3">
      <c r="A62" s="61" t="s">
        <v>288</v>
      </c>
      <c r="B62" s="62"/>
      <c r="C62" s="63"/>
      <c r="D62" s="64">
        <v>156487930</v>
      </c>
      <c r="E62" s="64">
        <f>E63+E77+E83+E87+E91</f>
        <v>138003470.34999999</v>
      </c>
      <c r="F62" s="64">
        <f>F63+F77+F83+F87+F91+F110</f>
        <v>142028759.57000002</v>
      </c>
      <c r="G62" s="64"/>
      <c r="H62" s="65"/>
      <c r="I62" s="66">
        <f t="shared" ref="I62:I64" si="5">F62/E62*100</f>
        <v>102.91680289618168</v>
      </c>
      <c r="J62" s="64"/>
    </row>
    <row r="63" spans="1:10" ht="43.8" customHeight="1" x14ac:dyDescent="0.3">
      <c r="A63" s="12" t="s">
        <v>100</v>
      </c>
      <c r="B63" s="13" t="s">
        <v>11</v>
      </c>
      <c r="C63" s="14" t="s">
        <v>101</v>
      </c>
      <c r="D63" s="19">
        <v>56145270</v>
      </c>
      <c r="E63" s="19">
        <v>39293829.350000001</v>
      </c>
      <c r="F63" s="19">
        <v>43778457.289999999</v>
      </c>
      <c r="G63" s="19" t="s">
        <v>24</v>
      </c>
      <c r="H63" s="8"/>
      <c r="I63" s="57">
        <f t="shared" si="5"/>
        <v>111.41305903289367</v>
      </c>
      <c r="J63" s="19"/>
    </row>
    <row r="64" spans="1:10" ht="81.599999999999994" customHeight="1" x14ac:dyDescent="0.3">
      <c r="A64" s="12" t="s">
        <v>102</v>
      </c>
      <c r="B64" s="13" t="s">
        <v>11</v>
      </c>
      <c r="C64" s="14" t="s">
        <v>103</v>
      </c>
      <c r="D64" s="19">
        <v>50862000</v>
      </c>
      <c r="E64" s="19">
        <v>33197000</v>
      </c>
      <c r="F64" s="19">
        <v>36542595.240000002</v>
      </c>
      <c r="G64" s="19" t="s">
        <v>24</v>
      </c>
      <c r="H64" s="8"/>
      <c r="I64" s="57">
        <f t="shared" si="5"/>
        <v>110.07800475946622</v>
      </c>
      <c r="J64" s="19"/>
    </row>
    <row r="65" spans="1:10" ht="61.2" hidden="1" customHeight="1" x14ac:dyDescent="0.3">
      <c r="A65" s="12" t="s">
        <v>104</v>
      </c>
      <c r="B65" s="13" t="s">
        <v>11</v>
      </c>
      <c r="C65" s="14" t="s">
        <v>105</v>
      </c>
      <c r="D65" s="19">
        <v>12600800</v>
      </c>
      <c r="E65" s="19">
        <v>12600800</v>
      </c>
      <c r="F65" s="19">
        <v>14432210.029999999</v>
      </c>
      <c r="G65" s="19" t="s">
        <v>24</v>
      </c>
      <c r="H65" s="8"/>
      <c r="I65" s="57" t="s">
        <v>24</v>
      </c>
      <c r="J65" s="19" t="s">
        <v>24</v>
      </c>
    </row>
    <row r="66" spans="1:10" ht="84" customHeight="1" x14ac:dyDescent="0.3">
      <c r="A66" s="12" t="s">
        <v>106</v>
      </c>
      <c r="B66" s="13" t="s">
        <v>11</v>
      </c>
      <c r="C66" s="14" t="s">
        <v>107</v>
      </c>
      <c r="D66" s="19">
        <v>9774700</v>
      </c>
      <c r="E66" s="19">
        <v>12600800</v>
      </c>
      <c r="F66" s="19">
        <v>14432210.029999999</v>
      </c>
      <c r="G66" s="19" t="s">
        <v>24</v>
      </c>
      <c r="H66" s="8"/>
      <c r="I66" s="57">
        <f t="shared" ref="I66:I74" si="6">F66/E66*100</f>
        <v>114.53407743952764</v>
      </c>
      <c r="J66" s="117" t="s">
        <v>297</v>
      </c>
    </row>
    <row r="67" spans="1:10" ht="80.400000000000006" hidden="1" customHeight="1" x14ac:dyDescent="0.3">
      <c r="A67" s="12" t="s">
        <v>108</v>
      </c>
      <c r="B67" s="13" t="s">
        <v>11</v>
      </c>
      <c r="C67" s="14" t="s">
        <v>109</v>
      </c>
      <c r="D67" s="19">
        <v>2399200</v>
      </c>
      <c r="E67" s="19">
        <v>2399200</v>
      </c>
      <c r="F67" s="19">
        <v>2569033.92</v>
      </c>
      <c r="G67" s="19" t="s">
        <v>24</v>
      </c>
      <c r="H67" s="8"/>
      <c r="I67" s="57">
        <f t="shared" si="6"/>
        <v>107.0787729243081</v>
      </c>
      <c r="J67" s="118"/>
    </row>
    <row r="68" spans="1:10" ht="83.4" customHeight="1" x14ac:dyDescent="0.3">
      <c r="A68" s="12" t="s">
        <v>110</v>
      </c>
      <c r="B68" s="13" t="s">
        <v>11</v>
      </c>
      <c r="C68" s="14" t="s">
        <v>111</v>
      </c>
      <c r="D68" s="19">
        <v>1087300</v>
      </c>
      <c r="E68" s="19">
        <v>2399200</v>
      </c>
      <c r="F68" s="19">
        <v>2569033.92</v>
      </c>
      <c r="G68" s="19" t="s">
        <v>24</v>
      </c>
      <c r="H68" s="8"/>
      <c r="I68" s="57">
        <f t="shared" si="6"/>
        <v>107.0787729243081</v>
      </c>
      <c r="J68" s="119"/>
    </row>
    <row r="69" spans="1:10" ht="78.599999999999994" hidden="1" customHeight="1" x14ac:dyDescent="0.3">
      <c r="A69" s="12" t="s">
        <v>112</v>
      </c>
      <c r="B69" s="13" t="s">
        <v>11</v>
      </c>
      <c r="C69" s="14" t="s">
        <v>113</v>
      </c>
      <c r="D69" s="19">
        <v>18197000</v>
      </c>
      <c r="E69" s="19">
        <v>18197000</v>
      </c>
      <c r="F69" s="19">
        <v>19541351.289999999</v>
      </c>
      <c r="G69" s="19" t="s">
        <v>24</v>
      </c>
      <c r="H69" s="8"/>
      <c r="I69" s="57">
        <f t="shared" si="6"/>
        <v>107.38776331263395</v>
      </c>
      <c r="J69" s="19" t="s">
        <v>24</v>
      </c>
    </row>
    <row r="70" spans="1:10" ht="82.8" customHeight="1" x14ac:dyDescent="0.3">
      <c r="A70" s="12" t="s">
        <v>114</v>
      </c>
      <c r="B70" s="13" t="s">
        <v>11</v>
      </c>
      <c r="C70" s="14" t="s">
        <v>115</v>
      </c>
      <c r="D70" s="19">
        <v>40000000</v>
      </c>
      <c r="E70" s="19">
        <v>18197000</v>
      </c>
      <c r="F70" s="19">
        <v>19541351.289999999</v>
      </c>
      <c r="G70" s="19" t="s">
        <v>24</v>
      </c>
      <c r="H70" s="8"/>
      <c r="I70" s="57">
        <f t="shared" si="6"/>
        <v>107.38776331263395</v>
      </c>
      <c r="J70" s="116" t="s">
        <v>298</v>
      </c>
    </row>
    <row r="71" spans="1:10" ht="27.6" customHeight="1" x14ac:dyDescent="0.3">
      <c r="A71" s="12" t="s">
        <v>116</v>
      </c>
      <c r="B71" s="13" t="s">
        <v>11</v>
      </c>
      <c r="C71" s="14" t="s">
        <v>117</v>
      </c>
      <c r="D71" s="19">
        <v>575270</v>
      </c>
      <c r="E71" s="19">
        <v>388829.35</v>
      </c>
      <c r="F71" s="19">
        <v>388829.35</v>
      </c>
      <c r="G71" s="19" t="s">
        <v>24</v>
      </c>
      <c r="H71" s="8"/>
      <c r="I71" s="57">
        <f t="shared" si="6"/>
        <v>100</v>
      </c>
      <c r="J71" s="19"/>
    </row>
    <row r="72" spans="1:10" ht="53.4" hidden="1" customHeight="1" x14ac:dyDescent="0.3">
      <c r="A72" s="12" t="s">
        <v>118</v>
      </c>
      <c r="B72" s="13" t="s">
        <v>11</v>
      </c>
      <c r="C72" s="14" t="s">
        <v>119</v>
      </c>
      <c r="D72" s="19">
        <v>388829.35</v>
      </c>
      <c r="E72" s="19">
        <v>388829.35</v>
      </c>
      <c r="F72" s="19">
        <v>388829.35</v>
      </c>
      <c r="G72" s="19" t="s">
        <v>24</v>
      </c>
      <c r="H72" s="8"/>
      <c r="I72" s="57">
        <f t="shared" si="6"/>
        <v>100</v>
      </c>
      <c r="J72" s="19" t="s">
        <v>24</v>
      </c>
    </row>
    <row r="73" spans="1:10" ht="60.6" customHeight="1" x14ac:dyDescent="0.3">
      <c r="A73" s="12" t="s">
        <v>120</v>
      </c>
      <c r="B73" s="13" t="s">
        <v>11</v>
      </c>
      <c r="C73" s="14" t="s">
        <v>121</v>
      </c>
      <c r="D73" s="19">
        <v>575270</v>
      </c>
      <c r="E73" s="19">
        <v>388829.35</v>
      </c>
      <c r="F73" s="19">
        <v>388829.35</v>
      </c>
      <c r="G73" s="19" t="s">
        <v>24</v>
      </c>
      <c r="H73" s="8"/>
      <c r="I73" s="57">
        <f t="shared" si="6"/>
        <v>100</v>
      </c>
      <c r="J73" s="19"/>
    </row>
    <row r="74" spans="1:10" ht="87" customHeight="1" x14ac:dyDescent="0.3">
      <c r="A74" s="12" t="s">
        <v>122</v>
      </c>
      <c r="B74" s="13" t="s">
        <v>11</v>
      </c>
      <c r="C74" s="14" t="s">
        <v>123</v>
      </c>
      <c r="D74" s="19">
        <v>4708000</v>
      </c>
      <c r="E74" s="19">
        <v>5708000</v>
      </c>
      <c r="F74" s="19">
        <v>6847032.7000000002</v>
      </c>
      <c r="G74" s="19" t="s">
        <v>24</v>
      </c>
      <c r="H74" s="8"/>
      <c r="I74" s="57">
        <f t="shared" si="6"/>
        <v>119.95502277505257</v>
      </c>
      <c r="J74" s="19"/>
    </row>
    <row r="75" spans="1:10" ht="60" hidden="1" customHeight="1" x14ac:dyDescent="0.3">
      <c r="A75" s="12" t="s">
        <v>124</v>
      </c>
      <c r="B75" s="13" t="s">
        <v>11</v>
      </c>
      <c r="C75" s="14" t="s">
        <v>125</v>
      </c>
      <c r="D75" s="19">
        <v>5708000</v>
      </c>
      <c r="E75" s="19">
        <v>5708000</v>
      </c>
      <c r="F75" s="19">
        <v>6847032.7000000002</v>
      </c>
      <c r="G75" s="19" t="s">
        <v>24</v>
      </c>
      <c r="H75" s="8"/>
      <c r="I75" s="57" t="s">
        <v>24</v>
      </c>
      <c r="J75" s="19" t="s">
        <v>24</v>
      </c>
    </row>
    <row r="76" spans="1:10" ht="84" customHeight="1" x14ac:dyDescent="0.3">
      <c r="A76" s="12" t="s">
        <v>126</v>
      </c>
      <c r="B76" s="13" t="s">
        <v>11</v>
      </c>
      <c r="C76" s="14" t="s">
        <v>127</v>
      </c>
      <c r="D76" s="19">
        <v>4708000</v>
      </c>
      <c r="E76" s="19">
        <v>5708000</v>
      </c>
      <c r="F76" s="19">
        <v>6847032.7000000002</v>
      </c>
      <c r="G76" s="19" t="s">
        <v>24</v>
      </c>
      <c r="H76" s="8"/>
      <c r="I76" s="57">
        <f t="shared" ref="I76:I87" si="7">F76/E76*100</f>
        <v>119.95502277505257</v>
      </c>
      <c r="J76" s="116" t="s">
        <v>299</v>
      </c>
    </row>
    <row r="77" spans="1:10" ht="28.8" customHeight="1" x14ac:dyDescent="0.3">
      <c r="A77" s="12" t="s">
        <v>128</v>
      </c>
      <c r="B77" s="13" t="s">
        <v>11</v>
      </c>
      <c r="C77" s="14" t="s">
        <v>129</v>
      </c>
      <c r="D77" s="19">
        <v>6251310</v>
      </c>
      <c r="E77" s="19">
        <v>451800</v>
      </c>
      <c r="F77" s="19">
        <v>364071.78</v>
      </c>
      <c r="G77" s="19">
        <v>87728.22</v>
      </c>
      <c r="H77" s="8"/>
      <c r="I77" s="57">
        <f t="shared" si="7"/>
        <v>80.582509960159371</v>
      </c>
      <c r="J77" s="19"/>
    </row>
    <row r="78" spans="1:10" ht="39" customHeight="1" x14ac:dyDescent="0.3">
      <c r="A78" s="12" t="s">
        <v>130</v>
      </c>
      <c r="B78" s="13" t="s">
        <v>11</v>
      </c>
      <c r="C78" s="14" t="s">
        <v>131</v>
      </c>
      <c r="D78" s="19">
        <v>3251310</v>
      </c>
      <c r="E78" s="19">
        <v>451800</v>
      </c>
      <c r="F78" s="19">
        <v>364071.78</v>
      </c>
      <c r="G78" s="19">
        <v>87728.22</v>
      </c>
      <c r="H78" s="8"/>
      <c r="I78" s="57">
        <f t="shared" si="7"/>
        <v>80.582509960159371</v>
      </c>
      <c r="J78" s="91" t="s">
        <v>300</v>
      </c>
    </row>
    <row r="79" spans="1:10" ht="42.6" customHeight="1" x14ac:dyDescent="0.3">
      <c r="A79" s="12" t="s">
        <v>132</v>
      </c>
      <c r="B79" s="13" t="s">
        <v>11</v>
      </c>
      <c r="C79" s="14" t="s">
        <v>133</v>
      </c>
      <c r="D79" s="19">
        <v>296440</v>
      </c>
      <c r="E79" s="19">
        <v>296700</v>
      </c>
      <c r="F79" s="19">
        <v>251011.21</v>
      </c>
      <c r="G79" s="19">
        <v>45688.79</v>
      </c>
      <c r="H79" s="8"/>
      <c r="I79" s="57">
        <f t="shared" si="7"/>
        <v>84.60101449275362</v>
      </c>
      <c r="J79" s="92"/>
    </row>
    <row r="80" spans="1:10" ht="37.200000000000003" customHeight="1" x14ac:dyDescent="0.3">
      <c r="A80" s="12" t="s">
        <v>134</v>
      </c>
      <c r="B80" s="13" t="s">
        <v>11</v>
      </c>
      <c r="C80" s="14" t="s">
        <v>135</v>
      </c>
      <c r="D80" s="19">
        <v>0</v>
      </c>
      <c r="E80" s="19">
        <v>2200</v>
      </c>
      <c r="F80" s="19">
        <v>1681.21</v>
      </c>
      <c r="G80" s="19">
        <v>518.79</v>
      </c>
      <c r="H80" s="8"/>
      <c r="I80" s="57">
        <f t="shared" si="7"/>
        <v>76.418636363636367</v>
      </c>
      <c r="J80" s="92"/>
    </row>
    <row r="81" spans="1:10" ht="37.799999999999997" customHeight="1" x14ac:dyDescent="0.3">
      <c r="A81" s="12" t="s">
        <v>136</v>
      </c>
      <c r="B81" s="13" t="s">
        <v>11</v>
      </c>
      <c r="C81" s="14" t="s">
        <v>137</v>
      </c>
      <c r="D81" s="19">
        <v>5827290</v>
      </c>
      <c r="E81" s="19">
        <v>46100</v>
      </c>
      <c r="F81" s="19">
        <v>38933.82</v>
      </c>
      <c r="G81" s="19">
        <v>7166.18</v>
      </c>
      <c r="H81" s="8"/>
      <c r="I81" s="57">
        <f t="shared" si="7"/>
        <v>84.455140997830796</v>
      </c>
      <c r="J81" s="92"/>
    </row>
    <row r="82" spans="1:10" ht="40.200000000000003" customHeight="1" x14ac:dyDescent="0.3">
      <c r="A82" s="12" t="s">
        <v>138</v>
      </c>
      <c r="B82" s="13" t="s">
        <v>11</v>
      </c>
      <c r="C82" s="14" t="s">
        <v>139</v>
      </c>
      <c r="D82" s="19">
        <v>154580</v>
      </c>
      <c r="E82" s="19">
        <v>106800</v>
      </c>
      <c r="F82" s="19">
        <v>72445.539999999994</v>
      </c>
      <c r="G82" s="19">
        <v>34354.46</v>
      </c>
      <c r="H82" s="8"/>
      <c r="I82" s="57">
        <f t="shared" si="7"/>
        <v>67.832902621722852</v>
      </c>
      <c r="J82" s="93"/>
    </row>
    <row r="83" spans="1:10" ht="33" customHeight="1" x14ac:dyDescent="0.3">
      <c r="A83" s="12" t="s">
        <v>140</v>
      </c>
      <c r="B83" s="13" t="s">
        <v>11</v>
      </c>
      <c r="C83" s="14" t="s">
        <v>141</v>
      </c>
      <c r="D83" s="19">
        <v>0</v>
      </c>
      <c r="E83" s="19">
        <v>450000</v>
      </c>
      <c r="F83" s="19">
        <v>743772.89</v>
      </c>
      <c r="G83" s="19" t="s">
        <v>24</v>
      </c>
      <c r="H83" s="8"/>
      <c r="I83" s="57">
        <f t="shared" si="7"/>
        <v>165.28286444444444</v>
      </c>
      <c r="J83" s="19"/>
    </row>
    <row r="84" spans="1:10" ht="19.8" customHeight="1" x14ac:dyDescent="0.3">
      <c r="A84" s="12" t="s">
        <v>142</v>
      </c>
      <c r="B84" s="13" t="s">
        <v>11</v>
      </c>
      <c r="C84" s="14" t="s">
        <v>143</v>
      </c>
      <c r="D84" s="19">
        <v>0</v>
      </c>
      <c r="E84" s="19">
        <v>450000</v>
      </c>
      <c r="F84" s="19">
        <v>743772.89</v>
      </c>
      <c r="G84" s="19" t="s">
        <v>24</v>
      </c>
      <c r="H84" s="8"/>
      <c r="I84" s="57">
        <f t="shared" si="7"/>
        <v>165.28286444444444</v>
      </c>
      <c r="J84" s="19"/>
    </row>
    <row r="85" spans="1:10" ht="19.2" hidden="1" customHeight="1" x14ac:dyDescent="0.3">
      <c r="A85" s="12" t="s">
        <v>144</v>
      </c>
      <c r="B85" s="13" t="s">
        <v>11</v>
      </c>
      <c r="C85" s="14" t="s">
        <v>145</v>
      </c>
      <c r="D85" s="19">
        <v>450000</v>
      </c>
      <c r="E85" s="19">
        <v>450000</v>
      </c>
      <c r="F85" s="19">
        <v>743772.89</v>
      </c>
      <c r="G85" s="19" t="s">
        <v>24</v>
      </c>
      <c r="H85" s="8"/>
      <c r="I85" s="57">
        <f t="shared" si="7"/>
        <v>165.28286444444444</v>
      </c>
      <c r="J85" s="19" t="s">
        <v>24</v>
      </c>
    </row>
    <row r="86" spans="1:10" ht="70.2" customHeight="1" x14ac:dyDescent="0.3">
      <c r="A86" s="12" t="s">
        <v>146</v>
      </c>
      <c r="B86" s="13" t="s">
        <v>11</v>
      </c>
      <c r="C86" s="14" t="s">
        <v>147</v>
      </c>
      <c r="D86" s="19">
        <v>0</v>
      </c>
      <c r="E86" s="19">
        <v>450000</v>
      </c>
      <c r="F86" s="19">
        <v>743772.89</v>
      </c>
      <c r="G86" s="19" t="s">
        <v>24</v>
      </c>
      <c r="H86" s="8"/>
      <c r="I86" s="57">
        <f t="shared" si="7"/>
        <v>165.28286444444444</v>
      </c>
      <c r="J86" s="81" t="s">
        <v>301</v>
      </c>
    </row>
    <row r="87" spans="1:10" ht="31.2" customHeight="1" x14ac:dyDescent="0.3">
      <c r="A87" s="12" t="s">
        <v>148</v>
      </c>
      <c r="B87" s="13" t="s">
        <v>11</v>
      </c>
      <c r="C87" s="14" t="s">
        <v>149</v>
      </c>
      <c r="D87" s="19">
        <v>85116700</v>
      </c>
      <c r="E87" s="19">
        <v>85116700</v>
      </c>
      <c r="F87" s="19">
        <v>82897315.879999995</v>
      </c>
      <c r="G87" s="19">
        <v>2219384.12</v>
      </c>
      <c r="H87" s="8"/>
      <c r="I87" s="57">
        <f t="shared" si="7"/>
        <v>97.392539748369003</v>
      </c>
      <c r="J87" s="19"/>
    </row>
    <row r="88" spans="1:10" ht="77.400000000000006" hidden="1" customHeight="1" x14ac:dyDescent="0.3">
      <c r="A88" s="12" t="s">
        <v>150</v>
      </c>
      <c r="B88" s="13" t="s">
        <v>11</v>
      </c>
      <c r="C88" s="14" t="s">
        <v>151</v>
      </c>
      <c r="D88" s="19">
        <v>85116700</v>
      </c>
      <c r="E88" s="19">
        <v>85116700</v>
      </c>
      <c r="F88" s="19">
        <v>82897315.879999995</v>
      </c>
      <c r="G88" s="19">
        <v>2219384.12</v>
      </c>
      <c r="H88" s="8"/>
      <c r="I88" s="57">
        <v>2219384.12</v>
      </c>
      <c r="J88" s="19">
        <v>2219384.12</v>
      </c>
    </row>
    <row r="89" spans="1:10" ht="90" hidden="1" customHeight="1" x14ac:dyDescent="0.3">
      <c r="A89" s="12" t="s">
        <v>152</v>
      </c>
      <c r="B89" s="13" t="s">
        <v>11</v>
      </c>
      <c r="C89" s="14" t="s">
        <v>153</v>
      </c>
      <c r="D89" s="19">
        <v>85116700</v>
      </c>
      <c r="E89" s="19">
        <v>85116700</v>
      </c>
      <c r="F89" s="19">
        <v>82897315.879999995</v>
      </c>
      <c r="G89" s="19">
        <v>2219384.12</v>
      </c>
      <c r="H89" s="8"/>
      <c r="I89" s="57">
        <v>2219384.12</v>
      </c>
      <c r="J89" s="19">
        <v>2219384.12</v>
      </c>
    </row>
    <row r="90" spans="1:10" ht="109.2" customHeight="1" x14ac:dyDescent="0.3">
      <c r="A90" s="12" t="s">
        <v>154</v>
      </c>
      <c r="B90" s="13" t="s">
        <v>11</v>
      </c>
      <c r="C90" s="14" t="s">
        <v>155</v>
      </c>
      <c r="D90" s="19">
        <v>85116700</v>
      </c>
      <c r="E90" s="19">
        <v>85116700</v>
      </c>
      <c r="F90" s="19">
        <v>82897315.879999995</v>
      </c>
      <c r="G90" s="19">
        <v>2219384.12</v>
      </c>
      <c r="H90" s="8"/>
      <c r="I90" s="57">
        <f t="shared" ref="I90:I94" si="8">F90/E90*100</f>
        <v>97.392539748369003</v>
      </c>
      <c r="J90" s="87" t="s">
        <v>302</v>
      </c>
    </row>
    <row r="91" spans="1:10" ht="20.399999999999999" customHeight="1" x14ac:dyDescent="0.3">
      <c r="A91" s="12" t="s">
        <v>156</v>
      </c>
      <c r="B91" s="13" t="s">
        <v>11</v>
      </c>
      <c r="C91" s="14" t="s">
        <v>157</v>
      </c>
      <c r="D91" s="19">
        <v>8974650</v>
      </c>
      <c r="E91" s="19">
        <v>12691141</v>
      </c>
      <c r="F91" s="19">
        <v>14244083.43</v>
      </c>
      <c r="G91" s="19"/>
      <c r="H91" s="8"/>
      <c r="I91" s="57">
        <f t="shared" si="8"/>
        <v>112.23642878130499</v>
      </c>
      <c r="J91" s="19"/>
    </row>
    <row r="92" spans="1:10" ht="30.6" hidden="1" customHeight="1" x14ac:dyDescent="0.3">
      <c r="A92" s="12" t="s">
        <v>158</v>
      </c>
      <c r="B92" s="13" t="s">
        <v>11</v>
      </c>
      <c r="C92" s="14" t="s">
        <v>159</v>
      </c>
      <c r="D92" s="19">
        <v>111000</v>
      </c>
      <c r="E92" s="19">
        <v>111000</v>
      </c>
      <c r="F92" s="19">
        <v>85894.6</v>
      </c>
      <c r="G92" s="19">
        <v>25105.4</v>
      </c>
      <c r="H92" s="8"/>
      <c r="I92" s="57">
        <f t="shared" si="8"/>
        <v>77.382522522522521</v>
      </c>
      <c r="J92" s="19"/>
    </row>
    <row r="93" spans="1:10" ht="81" customHeight="1" x14ac:dyDescent="0.3">
      <c r="A93" s="12" t="s">
        <v>160</v>
      </c>
      <c r="B93" s="13" t="s">
        <v>11</v>
      </c>
      <c r="C93" s="88" t="s">
        <v>161</v>
      </c>
      <c r="D93" s="19">
        <v>88000</v>
      </c>
      <c r="E93" s="19">
        <v>88000</v>
      </c>
      <c r="F93" s="19">
        <v>64093.86</v>
      </c>
      <c r="G93" s="19">
        <v>23906.14</v>
      </c>
      <c r="H93" s="8"/>
      <c r="I93" s="57">
        <f t="shared" si="8"/>
        <v>72.833931818181824</v>
      </c>
      <c r="J93" s="94" t="s">
        <v>303</v>
      </c>
    </row>
    <row r="94" spans="1:10" ht="64.8" customHeight="1" x14ac:dyDescent="0.3">
      <c r="A94" s="12" t="s">
        <v>162</v>
      </c>
      <c r="B94" s="13" t="s">
        <v>11</v>
      </c>
      <c r="C94" s="14" t="s">
        <v>163</v>
      </c>
      <c r="D94" s="19">
        <v>12000</v>
      </c>
      <c r="E94" s="19">
        <v>23000</v>
      </c>
      <c r="F94" s="19">
        <v>21800.74</v>
      </c>
      <c r="G94" s="19">
        <v>1199.26</v>
      </c>
      <c r="H94" s="8"/>
      <c r="I94" s="57">
        <f t="shared" si="8"/>
        <v>94.785826086956533</v>
      </c>
      <c r="J94" s="95"/>
    </row>
    <row r="95" spans="1:10" ht="63.6" customHeight="1" x14ac:dyDescent="0.3">
      <c r="A95" s="12" t="s">
        <v>164</v>
      </c>
      <c r="B95" s="13" t="s">
        <v>11</v>
      </c>
      <c r="C95" s="14" t="s">
        <v>165</v>
      </c>
      <c r="D95" s="19">
        <v>122000</v>
      </c>
      <c r="E95" s="19">
        <v>50000</v>
      </c>
      <c r="F95" s="19">
        <v>21026.46</v>
      </c>
      <c r="G95" s="19">
        <v>28973.54</v>
      </c>
      <c r="H95" s="8"/>
      <c r="I95" s="57">
        <f>F95/E95*100</f>
        <v>42.05292</v>
      </c>
      <c r="J95" s="96"/>
    </row>
    <row r="96" spans="1:10" ht="64.2" customHeight="1" x14ac:dyDescent="0.3">
      <c r="A96" s="12" t="s">
        <v>166</v>
      </c>
      <c r="B96" s="13" t="s">
        <v>11</v>
      </c>
      <c r="C96" s="14" t="s">
        <v>167</v>
      </c>
      <c r="D96" s="19" t="s">
        <v>24</v>
      </c>
      <c r="E96" s="19" t="s">
        <v>24</v>
      </c>
      <c r="F96" s="19">
        <v>33276.36</v>
      </c>
      <c r="G96" s="19" t="s">
        <v>24</v>
      </c>
      <c r="H96" s="8"/>
      <c r="I96" s="57"/>
      <c r="J96" s="19"/>
    </row>
    <row r="97" spans="1:10" ht="66" customHeight="1" x14ac:dyDescent="0.3">
      <c r="A97" s="12" t="s">
        <v>168</v>
      </c>
      <c r="B97" s="13" t="s">
        <v>11</v>
      </c>
      <c r="C97" s="14" t="s">
        <v>169</v>
      </c>
      <c r="D97" s="19" t="s">
        <v>24</v>
      </c>
      <c r="E97" s="19" t="s">
        <v>24</v>
      </c>
      <c r="F97" s="19">
        <v>22000</v>
      </c>
      <c r="G97" s="19" t="s">
        <v>24</v>
      </c>
      <c r="H97" s="8"/>
      <c r="I97" s="57"/>
      <c r="J97" s="19"/>
    </row>
    <row r="98" spans="1:10" ht="51" customHeight="1" x14ac:dyDescent="0.3">
      <c r="A98" s="12" t="s">
        <v>170</v>
      </c>
      <c r="B98" s="13" t="s">
        <v>11</v>
      </c>
      <c r="C98" s="14" t="s">
        <v>171</v>
      </c>
      <c r="D98" s="19" t="s">
        <v>24</v>
      </c>
      <c r="E98" s="19" t="s">
        <v>24</v>
      </c>
      <c r="F98" s="19">
        <v>11276.36</v>
      </c>
      <c r="G98" s="19" t="s">
        <v>24</v>
      </c>
      <c r="H98" s="8"/>
      <c r="I98" s="57"/>
      <c r="J98" s="19"/>
    </row>
    <row r="99" spans="1:10" ht="92.4" customHeight="1" x14ac:dyDescent="0.3">
      <c r="A99" s="12" t="s">
        <v>172</v>
      </c>
      <c r="B99" s="13" t="s">
        <v>11</v>
      </c>
      <c r="C99" s="14" t="s">
        <v>173</v>
      </c>
      <c r="D99" s="19" t="s">
        <v>24</v>
      </c>
      <c r="E99" s="19" t="s">
        <v>24</v>
      </c>
      <c r="F99" s="19">
        <v>40000</v>
      </c>
      <c r="G99" s="19" t="s">
        <v>24</v>
      </c>
      <c r="H99" s="8"/>
      <c r="I99" s="57"/>
      <c r="J99" s="19"/>
    </row>
    <row r="100" spans="1:10" ht="27.6" customHeight="1" x14ac:dyDescent="0.3">
      <c r="A100" s="12" t="s">
        <v>174</v>
      </c>
      <c r="B100" s="13" t="s">
        <v>11</v>
      </c>
      <c r="C100" s="14" t="s">
        <v>175</v>
      </c>
      <c r="D100" s="19" t="s">
        <v>24</v>
      </c>
      <c r="E100" s="19" t="s">
        <v>24</v>
      </c>
      <c r="F100" s="19">
        <v>40000</v>
      </c>
      <c r="G100" s="19" t="s">
        <v>24</v>
      </c>
      <c r="H100" s="8"/>
      <c r="I100" s="57"/>
      <c r="J100" s="19"/>
    </row>
    <row r="101" spans="1:10" ht="70.8" customHeight="1" x14ac:dyDescent="0.3">
      <c r="A101" s="12" t="s">
        <v>176</v>
      </c>
      <c r="B101" s="13" t="s">
        <v>11</v>
      </c>
      <c r="C101" s="14" t="s">
        <v>177</v>
      </c>
      <c r="D101" s="19">
        <v>1100000</v>
      </c>
      <c r="E101" s="19">
        <v>1100000</v>
      </c>
      <c r="F101" s="19">
        <v>1085000</v>
      </c>
      <c r="G101" s="19">
        <v>15000</v>
      </c>
      <c r="H101" s="8"/>
      <c r="I101" s="57">
        <f t="shared" ref="I101:I105" si="9">F101/E101*100</f>
        <v>98.636363636363626</v>
      </c>
      <c r="J101" s="90" t="s">
        <v>303</v>
      </c>
    </row>
    <row r="102" spans="1:10" ht="26.4" hidden="1" customHeight="1" x14ac:dyDescent="0.3">
      <c r="A102" s="12" t="s">
        <v>178</v>
      </c>
      <c r="B102" s="13" t="s">
        <v>11</v>
      </c>
      <c r="C102" s="14" t="s">
        <v>179</v>
      </c>
      <c r="D102" s="19">
        <v>1505557</v>
      </c>
      <c r="E102" s="19">
        <v>1505557</v>
      </c>
      <c r="F102" s="19">
        <v>2077150</v>
      </c>
      <c r="G102" s="19" t="s">
        <v>24</v>
      </c>
      <c r="H102" s="8"/>
      <c r="I102" s="57">
        <f t="shared" si="9"/>
        <v>137.96555029135396</v>
      </c>
      <c r="J102" s="89"/>
    </row>
    <row r="103" spans="1:10" ht="48" customHeight="1" x14ac:dyDescent="0.3">
      <c r="A103" s="12" t="s">
        <v>180</v>
      </c>
      <c r="B103" s="13" t="s">
        <v>11</v>
      </c>
      <c r="C103" s="14" t="s">
        <v>181</v>
      </c>
      <c r="D103" s="19">
        <v>800000</v>
      </c>
      <c r="E103" s="19">
        <v>1505557</v>
      </c>
      <c r="F103" s="19">
        <v>2077150</v>
      </c>
      <c r="G103" s="19" t="s">
        <v>24</v>
      </c>
      <c r="H103" s="8"/>
      <c r="I103" s="57">
        <f t="shared" si="9"/>
        <v>137.96555029135396</v>
      </c>
      <c r="J103" s="114" t="s">
        <v>304</v>
      </c>
    </row>
    <row r="104" spans="1:10" ht="64.8" hidden="1" customHeight="1" x14ac:dyDescent="0.3">
      <c r="A104" s="12" t="s">
        <v>182</v>
      </c>
      <c r="B104" s="13" t="s">
        <v>11</v>
      </c>
      <c r="C104" s="14" t="s">
        <v>183</v>
      </c>
      <c r="D104" s="19">
        <v>50000</v>
      </c>
      <c r="E104" s="19">
        <v>50000</v>
      </c>
      <c r="F104" s="19">
        <v>98590.82</v>
      </c>
      <c r="G104" s="19" t="s">
        <v>24</v>
      </c>
      <c r="H104" s="8"/>
      <c r="I104" s="57">
        <f t="shared" si="9"/>
        <v>197.18164000000002</v>
      </c>
      <c r="J104" s="19"/>
    </row>
    <row r="105" spans="1:10" ht="73.2" customHeight="1" x14ac:dyDescent="0.3">
      <c r="A105" s="12" t="s">
        <v>184</v>
      </c>
      <c r="B105" s="13" t="s">
        <v>11</v>
      </c>
      <c r="C105" s="14" t="s">
        <v>185</v>
      </c>
      <c r="D105" s="19">
        <v>50000</v>
      </c>
      <c r="E105" s="19">
        <v>50000</v>
      </c>
      <c r="F105" s="19">
        <v>98590.82</v>
      </c>
      <c r="G105" s="19" t="s">
        <v>24</v>
      </c>
      <c r="H105" s="8"/>
      <c r="I105" s="57">
        <f t="shared" si="9"/>
        <v>197.18164000000002</v>
      </c>
      <c r="J105" s="114" t="s">
        <v>305</v>
      </c>
    </row>
    <row r="106" spans="1:10" ht="39.6" customHeight="1" x14ac:dyDescent="0.3">
      <c r="A106" s="12" t="s">
        <v>186</v>
      </c>
      <c r="B106" s="13" t="s">
        <v>11</v>
      </c>
      <c r="C106" s="14" t="s">
        <v>187</v>
      </c>
      <c r="D106" s="19" t="s">
        <v>24</v>
      </c>
      <c r="E106" s="19" t="s">
        <v>24</v>
      </c>
      <c r="F106" s="19">
        <v>22000</v>
      </c>
      <c r="G106" s="19" t="s">
        <v>24</v>
      </c>
      <c r="H106" s="8"/>
      <c r="I106" s="57"/>
      <c r="J106" s="19"/>
    </row>
    <row r="107" spans="1:10" ht="70.2" customHeight="1" x14ac:dyDescent="0.3">
      <c r="A107" s="12" t="s">
        <v>188</v>
      </c>
      <c r="B107" s="13" t="s">
        <v>11</v>
      </c>
      <c r="C107" s="14" t="s">
        <v>189</v>
      </c>
      <c r="D107" s="19">
        <v>500000</v>
      </c>
      <c r="E107" s="19">
        <v>500000</v>
      </c>
      <c r="F107" s="19">
        <v>1371672.43</v>
      </c>
      <c r="G107" s="19" t="s">
        <v>24</v>
      </c>
      <c r="H107" s="8"/>
      <c r="I107" s="57">
        <f t="shared" ref="I107:I109" si="10">F107/E107*100</f>
        <v>274.33448599999997</v>
      </c>
      <c r="J107" s="115" t="s">
        <v>306</v>
      </c>
    </row>
    <row r="108" spans="1:10" ht="24" hidden="1" customHeight="1" x14ac:dyDescent="0.3">
      <c r="A108" s="12" t="s">
        <v>190</v>
      </c>
      <c r="B108" s="13" t="s">
        <v>11</v>
      </c>
      <c r="C108" s="14" t="s">
        <v>191</v>
      </c>
      <c r="D108" s="19">
        <v>9374584</v>
      </c>
      <c r="E108" s="19">
        <v>9374584</v>
      </c>
      <c r="F108" s="19">
        <v>9409472.7599999998</v>
      </c>
      <c r="G108" s="19" t="s">
        <v>24</v>
      </c>
      <c r="H108" s="8"/>
      <c r="I108" s="57">
        <f t="shared" si="10"/>
        <v>100.37216328745895</v>
      </c>
      <c r="J108" s="19"/>
    </row>
    <row r="109" spans="1:10" ht="165" customHeight="1" x14ac:dyDescent="0.3">
      <c r="A109" s="12" t="s">
        <v>192</v>
      </c>
      <c r="B109" s="13" t="s">
        <v>11</v>
      </c>
      <c r="C109" s="14" t="s">
        <v>193</v>
      </c>
      <c r="D109" s="19">
        <v>6302650</v>
      </c>
      <c r="E109" s="19">
        <v>9374584</v>
      </c>
      <c r="F109" s="19">
        <v>9409472.7599999998</v>
      </c>
      <c r="G109" s="19" t="s">
        <v>24</v>
      </c>
      <c r="H109" s="8"/>
      <c r="I109" s="57">
        <f t="shared" si="10"/>
        <v>100.37216328745895</v>
      </c>
      <c r="J109" s="87" t="s">
        <v>307</v>
      </c>
    </row>
    <row r="110" spans="1:10" ht="18.600000000000001" customHeight="1" x14ac:dyDescent="0.3">
      <c r="A110" s="12" t="s">
        <v>194</v>
      </c>
      <c r="B110" s="13" t="s">
        <v>11</v>
      </c>
      <c r="C110" s="14" t="s">
        <v>195</v>
      </c>
      <c r="D110" s="19" t="s">
        <v>24</v>
      </c>
      <c r="E110" s="19" t="s">
        <v>24</v>
      </c>
      <c r="F110" s="19">
        <v>1058.3</v>
      </c>
      <c r="G110" s="19" t="s">
        <v>24</v>
      </c>
      <c r="H110" s="8"/>
      <c r="I110" s="57" t="s">
        <v>24</v>
      </c>
      <c r="J110" s="19"/>
    </row>
    <row r="111" spans="1:10" ht="15" hidden="1" customHeight="1" x14ac:dyDescent="0.3">
      <c r="A111" s="12" t="s">
        <v>196</v>
      </c>
      <c r="B111" s="13" t="s">
        <v>11</v>
      </c>
      <c r="C111" s="14" t="s">
        <v>197</v>
      </c>
      <c r="D111" s="19" t="s">
        <v>24</v>
      </c>
      <c r="E111" s="19" t="s">
        <v>24</v>
      </c>
      <c r="F111" s="19">
        <v>1058.3</v>
      </c>
      <c r="G111" s="19" t="s">
        <v>24</v>
      </c>
      <c r="H111" s="8"/>
      <c r="I111" s="57" t="s">
        <v>24</v>
      </c>
      <c r="J111" s="19"/>
    </row>
    <row r="112" spans="1:10" ht="30" customHeight="1" x14ac:dyDescent="0.3">
      <c r="A112" s="12" t="s">
        <v>198</v>
      </c>
      <c r="B112" s="13" t="s">
        <v>11</v>
      </c>
      <c r="C112" s="14" t="s">
        <v>199</v>
      </c>
      <c r="D112" s="19" t="s">
        <v>24</v>
      </c>
      <c r="E112" s="19" t="s">
        <v>24</v>
      </c>
      <c r="F112" s="19">
        <v>1058.3</v>
      </c>
      <c r="G112" s="19" t="s">
        <v>24</v>
      </c>
      <c r="H112" s="8"/>
      <c r="I112" s="57" t="s">
        <v>24</v>
      </c>
      <c r="J112" s="19"/>
    </row>
    <row r="113" spans="1:10" s="126" customFormat="1" ht="22.2" customHeight="1" x14ac:dyDescent="0.3">
      <c r="A113" s="120" t="s">
        <v>200</v>
      </c>
      <c r="B113" s="121" t="s">
        <v>11</v>
      </c>
      <c r="C113" s="122" t="s">
        <v>201</v>
      </c>
      <c r="D113" s="123">
        <v>1218122814.5</v>
      </c>
      <c r="E113" s="123">
        <v>1314328055.71</v>
      </c>
      <c r="F113" s="123">
        <v>1287755497.6600001</v>
      </c>
      <c r="G113" s="123">
        <v>26572558.050000001</v>
      </c>
      <c r="H113" s="124"/>
      <c r="I113" s="125">
        <f t="shared" ref="I113:I133" si="11">F113/E113*100</f>
        <v>97.978240064605075</v>
      </c>
      <c r="J113" s="123"/>
    </row>
    <row r="114" spans="1:10" ht="42" customHeight="1" x14ac:dyDescent="0.3">
      <c r="A114" s="12" t="s">
        <v>202</v>
      </c>
      <c r="B114" s="13" t="s">
        <v>11</v>
      </c>
      <c r="C114" s="14" t="s">
        <v>203</v>
      </c>
      <c r="D114" s="19">
        <v>1218122814.5</v>
      </c>
      <c r="E114" s="19">
        <v>1310937564.3499999</v>
      </c>
      <c r="F114" s="19">
        <v>1300148371.95</v>
      </c>
      <c r="G114" s="19">
        <v>10789192.4</v>
      </c>
      <c r="H114" s="8"/>
      <c r="I114" s="57">
        <f t="shared" si="11"/>
        <v>99.176986555774732</v>
      </c>
      <c r="J114" s="19"/>
    </row>
    <row r="115" spans="1:10" ht="30" customHeight="1" x14ac:dyDescent="0.3">
      <c r="A115" s="12" t="s">
        <v>204</v>
      </c>
      <c r="B115" s="13" t="s">
        <v>11</v>
      </c>
      <c r="C115" s="14" t="s">
        <v>205</v>
      </c>
      <c r="D115" s="19">
        <v>345502800</v>
      </c>
      <c r="E115" s="19">
        <v>348577320</v>
      </c>
      <c r="F115" s="19">
        <v>348577320</v>
      </c>
      <c r="G115" s="19" t="s">
        <v>24</v>
      </c>
      <c r="H115" s="8"/>
      <c r="I115" s="57">
        <f t="shared" si="11"/>
        <v>100</v>
      </c>
      <c r="J115" s="19"/>
    </row>
    <row r="116" spans="1:10" ht="25.2" hidden="1" customHeight="1" x14ac:dyDescent="0.3">
      <c r="A116" s="12" t="s">
        <v>206</v>
      </c>
      <c r="B116" s="13" t="s">
        <v>11</v>
      </c>
      <c r="C116" s="14" t="s">
        <v>207</v>
      </c>
      <c r="D116" s="19">
        <v>19170800</v>
      </c>
      <c r="E116" s="19">
        <v>19170800</v>
      </c>
      <c r="F116" s="19">
        <v>19170800</v>
      </c>
      <c r="G116" s="19" t="s">
        <v>24</v>
      </c>
      <c r="H116" s="8"/>
      <c r="I116" s="57">
        <f t="shared" si="11"/>
        <v>100</v>
      </c>
      <c r="J116" s="19" t="s">
        <v>24</v>
      </c>
    </row>
    <row r="117" spans="1:10" ht="28.8" customHeight="1" x14ac:dyDescent="0.3">
      <c r="A117" s="12" t="s">
        <v>208</v>
      </c>
      <c r="B117" s="13" t="s">
        <v>11</v>
      </c>
      <c r="C117" s="14" t="s">
        <v>209</v>
      </c>
      <c r="D117" s="19">
        <v>19170800</v>
      </c>
      <c r="E117" s="19">
        <v>19170800</v>
      </c>
      <c r="F117" s="19">
        <v>19170800</v>
      </c>
      <c r="G117" s="19" t="s">
        <v>24</v>
      </c>
      <c r="H117" s="8"/>
      <c r="I117" s="57">
        <f t="shared" si="11"/>
        <v>100</v>
      </c>
      <c r="J117" s="19"/>
    </row>
    <row r="118" spans="1:10" ht="28.8" hidden="1" customHeight="1" x14ac:dyDescent="0.3">
      <c r="A118" s="12" t="s">
        <v>210</v>
      </c>
      <c r="B118" s="13" t="s">
        <v>11</v>
      </c>
      <c r="C118" s="14" t="s">
        <v>211</v>
      </c>
      <c r="D118" s="19">
        <v>3074520</v>
      </c>
      <c r="E118" s="19">
        <v>3074520</v>
      </c>
      <c r="F118" s="19">
        <v>3074520</v>
      </c>
      <c r="G118" s="19" t="s">
        <v>24</v>
      </c>
      <c r="H118" s="8"/>
      <c r="I118" s="57">
        <f t="shared" si="11"/>
        <v>100</v>
      </c>
      <c r="J118" s="19" t="s">
        <v>24</v>
      </c>
    </row>
    <row r="119" spans="1:10" ht="29.4" customHeight="1" x14ac:dyDescent="0.3">
      <c r="A119" s="12" t="s">
        <v>212</v>
      </c>
      <c r="B119" s="13" t="s">
        <v>11</v>
      </c>
      <c r="C119" s="14" t="s">
        <v>213</v>
      </c>
      <c r="D119" s="19" t="s">
        <v>24</v>
      </c>
      <c r="E119" s="19">
        <v>3074520</v>
      </c>
      <c r="F119" s="19">
        <v>3074520</v>
      </c>
      <c r="G119" s="19" t="s">
        <v>24</v>
      </c>
      <c r="H119" s="8"/>
      <c r="I119" s="57">
        <f t="shared" si="11"/>
        <v>100</v>
      </c>
      <c r="J119" s="19"/>
    </row>
    <row r="120" spans="1:10" ht="43.8" hidden="1" customHeight="1" x14ac:dyDescent="0.3">
      <c r="A120" s="12" t="s">
        <v>214</v>
      </c>
      <c r="B120" s="13" t="s">
        <v>11</v>
      </c>
      <c r="C120" s="14" t="s">
        <v>215</v>
      </c>
      <c r="D120" s="19">
        <v>326332000</v>
      </c>
      <c r="E120" s="19">
        <v>326332000</v>
      </c>
      <c r="F120" s="19">
        <v>326332000</v>
      </c>
      <c r="G120" s="19" t="s">
        <v>24</v>
      </c>
      <c r="H120" s="8"/>
      <c r="I120" s="57">
        <f t="shared" si="11"/>
        <v>100</v>
      </c>
      <c r="J120" s="19" t="s">
        <v>24</v>
      </c>
    </row>
    <row r="121" spans="1:10" ht="54" customHeight="1" x14ac:dyDescent="0.3">
      <c r="A121" s="12" t="s">
        <v>216</v>
      </c>
      <c r="B121" s="13" t="s">
        <v>11</v>
      </c>
      <c r="C121" s="14" t="s">
        <v>217</v>
      </c>
      <c r="D121" s="19">
        <v>326332000</v>
      </c>
      <c r="E121" s="19">
        <v>326332000</v>
      </c>
      <c r="F121" s="19">
        <v>326332000</v>
      </c>
      <c r="G121" s="19" t="s">
        <v>24</v>
      </c>
      <c r="H121" s="8"/>
      <c r="I121" s="57">
        <f t="shared" si="11"/>
        <v>100</v>
      </c>
      <c r="J121" s="19"/>
    </row>
    <row r="122" spans="1:10" ht="32.4" customHeight="1" x14ac:dyDescent="0.3">
      <c r="A122" s="12" t="s">
        <v>218</v>
      </c>
      <c r="B122" s="13" t="s">
        <v>11</v>
      </c>
      <c r="C122" s="14" t="s">
        <v>219</v>
      </c>
      <c r="D122" s="19">
        <v>8974242</v>
      </c>
      <c r="E122" s="19">
        <v>90239530.349999994</v>
      </c>
      <c r="F122" s="19">
        <v>87260723.159999996</v>
      </c>
      <c r="G122" s="19">
        <v>2978807.19</v>
      </c>
      <c r="H122" s="8"/>
      <c r="I122" s="57">
        <f t="shared" si="11"/>
        <v>96.69899967514624</v>
      </c>
      <c r="J122" s="19"/>
    </row>
    <row r="123" spans="1:10" ht="65.400000000000006" hidden="1" customHeight="1" x14ac:dyDescent="0.3">
      <c r="A123" s="12" t="s">
        <v>220</v>
      </c>
      <c r="B123" s="13" t="s">
        <v>11</v>
      </c>
      <c r="C123" s="14" t="s">
        <v>221</v>
      </c>
      <c r="D123" s="19">
        <v>53478414.469999999</v>
      </c>
      <c r="E123" s="19">
        <v>53478414.469999999</v>
      </c>
      <c r="F123" s="19">
        <v>50499607.280000001</v>
      </c>
      <c r="G123" s="19">
        <v>2978807.19</v>
      </c>
      <c r="H123" s="8"/>
      <c r="I123" s="57">
        <f t="shared" si="11"/>
        <v>94.429888732638048</v>
      </c>
      <c r="J123" s="19">
        <v>2978807.19</v>
      </c>
    </row>
    <row r="124" spans="1:10" ht="68.400000000000006" customHeight="1" x14ac:dyDescent="0.3">
      <c r="A124" s="12" t="s">
        <v>222</v>
      </c>
      <c r="B124" s="13" t="s">
        <v>11</v>
      </c>
      <c r="C124" s="14" t="s">
        <v>223</v>
      </c>
      <c r="D124" s="19" t="s">
        <v>24</v>
      </c>
      <c r="E124" s="19">
        <v>53478414.469999999</v>
      </c>
      <c r="F124" s="19">
        <v>50499607.280000001</v>
      </c>
      <c r="G124" s="19">
        <v>2978807.19</v>
      </c>
      <c r="H124" s="8"/>
      <c r="I124" s="57">
        <f t="shared" si="11"/>
        <v>94.429888732638048</v>
      </c>
      <c r="J124" s="19"/>
    </row>
    <row r="125" spans="1:10" ht="24.6" hidden="1" customHeight="1" x14ac:dyDescent="0.3">
      <c r="A125" s="12" t="s">
        <v>224</v>
      </c>
      <c r="B125" s="13" t="s">
        <v>11</v>
      </c>
      <c r="C125" s="14" t="s">
        <v>225</v>
      </c>
      <c r="D125" s="19">
        <v>46012.54</v>
      </c>
      <c r="E125" s="19">
        <v>46012.54</v>
      </c>
      <c r="F125" s="19">
        <v>46012.54</v>
      </c>
      <c r="G125" s="19" t="s">
        <v>24</v>
      </c>
      <c r="H125" s="8"/>
      <c r="I125" s="57">
        <f t="shared" si="11"/>
        <v>100</v>
      </c>
      <c r="J125" s="19" t="s">
        <v>24</v>
      </c>
    </row>
    <row r="126" spans="1:10" ht="27.6" customHeight="1" x14ac:dyDescent="0.3">
      <c r="A126" s="12" t="s">
        <v>226</v>
      </c>
      <c r="B126" s="13" t="s">
        <v>11</v>
      </c>
      <c r="C126" s="14" t="s">
        <v>227</v>
      </c>
      <c r="D126" s="19" t="s">
        <v>24</v>
      </c>
      <c r="E126" s="19">
        <v>46012.54</v>
      </c>
      <c r="F126" s="19">
        <v>46012.54</v>
      </c>
      <c r="G126" s="19" t="s">
        <v>24</v>
      </c>
      <c r="H126" s="8"/>
      <c r="I126" s="57">
        <f t="shared" si="11"/>
        <v>100</v>
      </c>
      <c r="J126" s="19"/>
    </row>
    <row r="127" spans="1:10" ht="54" hidden="1" customHeight="1" x14ac:dyDescent="0.3">
      <c r="A127" s="12" t="s">
        <v>228</v>
      </c>
      <c r="B127" s="13" t="s">
        <v>11</v>
      </c>
      <c r="C127" s="14" t="s">
        <v>229</v>
      </c>
      <c r="D127" s="19">
        <v>12308660</v>
      </c>
      <c r="E127" s="19">
        <v>12308660</v>
      </c>
      <c r="F127" s="19">
        <v>12308660</v>
      </c>
      <c r="G127" s="19" t="s">
        <v>24</v>
      </c>
      <c r="H127" s="8"/>
      <c r="I127" s="57">
        <f t="shared" si="11"/>
        <v>100</v>
      </c>
      <c r="J127" s="19" t="s">
        <v>24</v>
      </c>
    </row>
    <row r="128" spans="1:10" ht="54.6" customHeight="1" x14ac:dyDescent="0.3">
      <c r="A128" s="12" t="s">
        <v>230</v>
      </c>
      <c r="B128" s="13" t="s">
        <v>11</v>
      </c>
      <c r="C128" s="14" t="s">
        <v>231</v>
      </c>
      <c r="D128" s="19" t="s">
        <v>24</v>
      </c>
      <c r="E128" s="19">
        <v>12308660</v>
      </c>
      <c r="F128" s="19">
        <v>12308660</v>
      </c>
      <c r="G128" s="19" t="s">
        <v>24</v>
      </c>
      <c r="H128" s="8"/>
      <c r="I128" s="57">
        <f t="shared" si="11"/>
        <v>100</v>
      </c>
      <c r="J128" s="19"/>
    </row>
    <row r="129" spans="1:10" ht="15" hidden="1" customHeight="1" x14ac:dyDescent="0.3">
      <c r="A129" s="12" t="s">
        <v>232</v>
      </c>
      <c r="B129" s="13" t="s">
        <v>11</v>
      </c>
      <c r="C129" s="14" t="s">
        <v>233</v>
      </c>
      <c r="D129" s="19">
        <v>24406443.34</v>
      </c>
      <c r="E129" s="19">
        <v>24406443.34</v>
      </c>
      <c r="F129" s="19">
        <v>24406443.34</v>
      </c>
      <c r="G129" s="19" t="s">
        <v>24</v>
      </c>
      <c r="H129" s="8"/>
      <c r="I129" s="57">
        <f t="shared" si="11"/>
        <v>100</v>
      </c>
      <c r="J129" s="19" t="s">
        <v>24</v>
      </c>
    </row>
    <row r="130" spans="1:10" ht="15" customHeight="1" x14ac:dyDescent="0.3">
      <c r="A130" s="12" t="s">
        <v>234</v>
      </c>
      <c r="B130" s="13" t="s">
        <v>11</v>
      </c>
      <c r="C130" s="14" t="s">
        <v>235</v>
      </c>
      <c r="D130" s="19">
        <v>8974242</v>
      </c>
      <c r="E130" s="19">
        <v>24406443.34</v>
      </c>
      <c r="F130" s="19">
        <v>24406443.34</v>
      </c>
      <c r="G130" s="19" t="s">
        <v>24</v>
      </c>
      <c r="H130" s="8"/>
      <c r="I130" s="57">
        <f t="shared" si="11"/>
        <v>100</v>
      </c>
      <c r="J130" s="19"/>
    </row>
    <row r="131" spans="1:10" ht="26.4" customHeight="1" x14ac:dyDescent="0.3">
      <c r="A131" s="12" t="s">
        <v>236</v>
      </c>
      <c r="B131" s="13" t="s">
        <v>11</v>
      </c>
      <c r="C131" s="14" t="s">
        <v>237</v>
      </c>
      <c r="D131" s="19">
        <v>46509200</v>
      </c>
      <c r="E131" s="19">
        <v>872120714</v>
      </c>
      <c r="F131" s="19">
        <v>864310328.78999996</v>
      </c>
      <c r="G131" s="19">
        <v>7810385.21</v>
      </c>
      <c r="H131" s="8"/>
      <c r="I131" s="57">
        <f t="shared" si="11"/>
        <v>99.104437598531788</v>
      </c>
      <c r="J131" s="19"/>
    </row>
    <row r="132" spans="1:10" ht="53.4" hidden="1" customHeight="1" x14ac:dyDescent="0.3">
      <c r="A132" s="12" t="s">
        <v>238</v>
      </c>
      <c r="B132" s="13" t="s">
        <v>11</v>
      </c>
      <c r="C132" s="14" t="s">
        <v>239</v>
      </c>
      <c r="D132" s="19">
        <v>21318200</v>
      </c>
      <c r="E132" s="19">
        <v>21318200</v>
      </c>
      <c r="F132" s="19">
        <v>21318200</v>
      </c>
      <c r="G132" s="19" t="s">
        <v>24</v>
      </c>
      <c r="H132" s="8"/>
      <c r="I132" s="57">
        <f t="shared" si="11"/>
        <v>100</v>
      </c>
      <c r="J132" s="19" t="s">
        <v>24</v>
      </c>
    </row>
    <row r="133" spans="1:10" ht="52.8" customHeight="1" x14ac:dyDescent="0.3">
      <c r="A133" s="12" t="s">
        <v>240</v>
      </c>
      <c r="B133" s="13" t="s">
        <v>11</v>
      </c>
      <c r="C133" s="14" t="s">
        <v>241</v>
      </c>
      <c r="D133" s="19">
        <v>23337300</v>
      </c>
      <c r="E133" s="19">
        <v>21318200</v>
      </c>
      <c r="F133" s="19">
        <v>21318200</v>
      </c>
      <c r="G133" s="19" t="s">
        <v>24</v>
      </c>
      <c r="H133" s="8"/>
      <c r="I133" s="57">
        <f t="shared" si="11"/>
        <v>100</v>
      </c>
      <c r="J133" s="19"/>
    </row>
    <row r="134" spans="1:10" ht="80.400000000000006" hidden="1" customHeight="1" x14ac:dyDescent="0.3">
      <c r="A134" s="12" t="s">
        <v>242</v>
      </c>
      <c r="B134" s="13" t="s">
        <v>11</v>
      </c>
      <c r="C134" s="14" t="s">
        <v>243</v>
      </c>
      <c r="D134" s="19">
        <v>21493200</v>
      </c>
      <c r="E134" s="19">
        <v>21493200</v>
      </c>
      <c r="F134" s="19">
        <v>21493200</v>
      </c>
      <c r="G134" s="19" t="s">
        <v>24</v>
      </c>
      <c r="H134" s="8"/>
      <c r="I134" s="57" t="s">
        <v>24</v>
      </c>
      <c r="J134" s="19" t="s">
        <v>24</v>
      </c>
    </row>
    <row r="135" spans="1:10" ht="81" customHeight="1" x14ac:dyDescent="0.3">
      <c r="A135" s="12" t="s">
        <v>244</v>
      </c>
      <c r="B135" s="13" t="s">
        <v>11</v>
      </c>
      <c r="C135" s="14" t="s">
        <v>245</v>
      </c>
      <c r="D135" s="19">
        <v>23171900</v>
      </c>
      <c r="E135" s="19">
        <v>21493200</v>
      </c>
      <c r="F135" s="19">
        <v>21493200</v>
      </c>
      <c r="G135" s="19" t="s">
        <v>24</v>
      </c>
      <c r="H135" s="8"/>
      <c r="I135" s="57">
        <f t="shared" ref="I135:I150" si="12">F135/E135*100</f>
        <v>100</v>
      </c>
      <c r="J135" s="19"/>
    </row>
    <row r="136" spans="1:10" ht="67.8" hidden="1" customHeight="1" x14ac:dyDescent="0.3">
      <c r="A136" s="12" t="s">
        <v>246</v>
      </c>
      <c r="B136" s="13" t="s">
        <v>11</v>
      </c>
      <c r="C136" s="14" t="s">
        <v>247</v>
      </c>
      <c r="D136" s="19">
        <v>2112200</v>
      </c>
      <c r="E136" s="19">
        <v>2112200</v>
      </c>
      <c r="F136" s="19">
        <v>2112186</v>
      </c>
      <c r="G136" s="19">
        <v>14</v>
      </c>
      <c r="H136" s="8"/>
      <c r="I136" s="57">
        <f t="shared" si="12"/>
        <v>99.999337183978781</v>
      </c>
      <c r="J136" s="19">
        <v>14</v>
      </c>
    </row>
    <row r="137" spans="1:10" ht="67.2" customHeight="1" x14ac:dyDescent="0.3">
      <c r="A137" s="12" t="s">
        <v>248</v>
      </c>
      <c r="B137" s="13" t="s">
        <v>11</v>
      </c>
      <c r="C137" s="14" t="s">
        <v>249</v>
      </c>
      <c r="D137" s="19">
        <v>2343000</v>
      </c>
      <c r="E137" s="19">
        <v>2112200</v>
      </c>
      <c r="F137" s="19">
        <v>2112186</v>
      </c>
      <c r="G137" s="19">
        <v>14</v>
      </c>
      <c r="H137" s="8"/>
      <c r="I137" s="57">
        <f t="shared" si="12"/>
        <v>99.999337183978781</v>
      </c>
      <c r="J137" s="19"/>
    </row>
    <row r="138" spans="1:10" ht="30" hidden="1" customHeight="1" x14ac:dyDescent="0.3">
      <c r="A138" s="12" t="s">
        <v>250</v>
      </c>
      <c r="B138" s="13" t="s">
        <v>11</v>
      </c>
      <c r="C138" s="14" t="s">
        <v>251</v>
      </c>
      <c r="D138" s="19">
        <v>2750900</v>
      </c>
      <c r="E138" s="19">
        <v>2750900</v>
      </c>
      <c r="F138" s="19">
        <v>2750900</v>
      </c>
      <c r="G138" s="19" t="s">
        <v>24</v>
      </c>
      <c r="H138" s="8"/>
      <c r="I138" s="57">
        <f t="shared" si="12"/>
        <v>100</v>
      </c>
      <c r="J138" s="19" t="s">
        <v>24</v>
      </c>
    </row>
    <row r="139" spans="1:10" ht="42.6" customHeight="1" x14ac:dyDescent="0.3">
      <c r="A139" s="12" t="s">
        <v>252</v>
      </c>
      <c r="B139" s="13" t="s">
        <v>11</v>
      </c>
      <c r="C139" s="14" t="s">
        <v>253</v>
      </c>
      <c r="D139" s="19">
        <v>2667300</v>
      </c>
      <c r="E139" s="19">
        <v>2750900</v>
      </c>
      <c r="F139" s="19">
        <v>2750900</v>
      </c>
      <c r="G139" s="19" t="s">
        <v>24</v>
      </c>
      <c r="H139" s="8"/>
      <c r="I139" s="57">
        <f t="shared" si="12"/>
        <v>100</v>
      </c>
      <c r="J139" s="19"/>
    </row>
    <row r="140" spans="1:10" ht="17.399999999999999" hidden="1" customHeight="1" x14ac:dyDescent="0.3">
      <c r="A140" s="12" t="s">
        <v>254</v>
      </c>
      <c r="B140" s="13" t="s">
        <v>11</v>
      </c>
      <c r="C140" s="14" t="s">
        <v>255</v>
      </c>
      <c r="D140" s="19">
        <v>824446214</v>
      </c>
      <c r="E140" s="19">
        <v>824446214</v>
      </c>
      <c r="F140" s="19">
        <v>816635842.78999996</v>
      </c>
      <c r="G140" s="19">
        <v>7810371.21</v>
      </c>
      <c r="H140" s="8"/>
      <c r="I140" s="57">
        <f t="shared" si="12"/>
        <v>99.052652425668114</v>
      </c>
      <c r="J140" s="19">
        <v>7810371.21</v>
      </c>
    </row>
    <row r="141" spans="1:10" ht="17.399999999999999" customHeight="1" x14ac:dyDescent="0.3">
      <c r="A141" s="12" t="s">
        <v>256</v>
      </c>
      <c r="B141" s="13" t="s">
        <v>11</v>
      </c>
      <c r="C141" s="14" t="s">
        <v>257</v>
      </c>
      <c r="D141" s="19">
        <v>812126272.5</v>
      </c>
      <c r="E141" s="19">
        <v>824446214</v>
      </c>
      <c r="F141" s="19">
        <v>816635842.78999996</v>
      </c>
      <c r="G141" s="19">
        <v>7810371.21</v>
      </c>
      <c r="H141" s="8"/>
      <c r="I141" s="57">
        <f t="shared" si="12"/>
        <v>99.052652425668114</v>
      </c>
      <c r="J141" s="19"/>
    </row>
    <row r="142" spans="1:10" ht="29.4" customHeight="1" x14ac:dyDescent="0.3">
      <c r="A142" s="12" t="s">
        <v>258</v>
      </c>
      <c r="B142" s="13" t="s">
        <v>11</v>
      </c>
      <c r="C142" s="14" t="s">
        <v>259</v>
      </c>
      <c r="D142" s="19"/>
      <c r="E142" s="19">
        <v>278210.12</v>
      </c>
      <c r="F142" s="19">
        <v>278210.12</v>
      </c>
      <c r="G142" s="19" t="s">
        <v>24</v>
      </c>
      <c r="H142" s="8"/>
      <c r="I142" s="57">
        <f t="shared" si="12"/>
        <v>100</v>
      </c>
      <c r="J142" s="19"/>
    </row>
    <row r="143" spans="1:10" ht="27.6" hidden="1" customHeight="1" x14ac:dyDescent="0.3">
      <c r="A143" s="12" t="s">
        <v>260</v>
      </c>
      <c r="B143" s="13" t="s">
        <v>11</v>
      </c>
      <c r="C143" s="14" t="s">
        <v>261</v>
      </c>
      <c r="D143" s="19">
        <v>278210.12</v>
      </c>
      <c r="E143" s="19">
        <v>278210.12</v>
      </c>
      <c r="F143" s="19">
        <v>278210.12</v>
      </c>
      <c r="G143" s="19" t="s">
        <v>24</v>
      </c>
      <c r="H143" s="8"/>
      <c r="I143" s="57">
        <f t="shared" si="12"/>
        <v>100</v>
      </c>
      <c r="J143" s="19" t="s">
        <v>24</v>
      </c>
    </row>
    <row r="144" spans="1:10" ht="42" customHeight="1" x14ac:dyDescent="0.3">
      <c r="A144" s="12" t="s">
        <v>262</v>
      </c>
      <c r="B144" s="13" t="s">
        <v>11</v>
      </c>
      <c r="C144" s="14" t="s">
        <v>263</v>
      </c>
      <c r="D144" s="19"/>
      <c r="E144" s="19">
        <v>278210.12</v>
      </c>
      <c r="F144" s="19">
        <v>278210.12</v>
      </c>
      <c r="G144" s="19" t="s">
        <v>24</v>
      </c>
      <c r="H144" s="8"/>
      <c r="I144" s="57">
        <f t="shared" si="12"/>
        <v>100</v>
      </c>
      <c r="J144" s="19"/>
    </row>
    <row r="145" spans="1:10" ht="17.399999999999999" customHeight="1" x14ac:dyDescent="0.3">
      <c r="A145" s="12" t="s">
        <v>264</v>
      </c>
      <c r="B145" s="13" t="s">
        <v>11</v>
      </c>
      <c r="C145" s="14" t="s">
        <v>265</v>
      </c>
      <c r="D145" s="19"/>
      <c r="E145" s="19">
        <v>231528.1</v>
      </c>
      <c r="F145" s="19">
        <v>231528.1</v>
      </c>
      <c r="G145" s="19" t="s">
        <v>24</v>
      </c>
      <c r="H145" s="8"/>
      <c r="I145" s="57">
        <f t="shared" si="12"/>
        <v>100</v>
      </c>
      <c r="J145" s="19"/>
    </row>
    <row r="146" spans="1:10" ht="24" hidden="1" customHeight="1" x14ac:dyDescent="0.3">
      <c r="A146" s="12" t="s">
        <v>266</v>
      </c>
      <c r="B146" s="13" t="s">
        <v>11</v>
      </c>
      <c r="C146" s="14" t="s">
        <v>267</v>
      </c>
      <c r="D146" s="19">
        <v>231528.1</v>
      </c>
      <c r="E146" s="19">
        <v>231528.1</v>
      </c>
      <c r="F146" s="19">
        <v>231528.1</v>
      </c>
      <c r="G146" s="19" t="s">
        <v>24</v>
      </c>
      <c r="H146" s="8"/>
      <c r="I146" s="57">
        <f t="shared" si="12"/>
        <v>100</v>
      </c>
      <c r="J146" s="19" t="s">
        <v>24</v>
      </c>
    </row>
    <row r="147" spans="1:10" ht="27" customHeight="1" x14ac:dyDescent="0.3">
      <c r="A147" s="12" t="s">
        <v>266</v>
      </c>
      <c r="B147" s="13" t="s">
        <v>11</v>
      </c>
      <c r="C147" s="14" t="s">
        <v>268</v>
      </c>
      <c r="D147" s="19"/>
      <c r="E147" s="19">
        <v>231528.1</v>
      </c>
      <c r="F147" s="19">
        <v>231528.1</v>
      </c>
      <c r="G147" s="19" t="s">
        <v>24</v>
      </c>
      <c r="H147" s="8"/>
      <c r="I147" s="57">
        <f t="shared" si="12"/>
        <v>100</v>
      </c>
      <c r="J147" s="19"/>
    </row>
    <row r="148" spans="1:10" ht="96" customHeight="1" x14ac:dyDescent="0.3">
      <c r="A148" s="12" t="s">
        <v>269</v>
      </c>
      <c r="B148" s="13" t="s">
        <v>11</v>
      </c>
      <c r="C148" s="14" t="s">
        <v>270</v>
      </c>
      <c r="D148" s="19"/>
      <c r="E148" s="19">
        <v>2880753.14</v>
      </c>
      <c r="F148" s="19">
        <v>2922521.59</v>
      </c>
      <c r="G148" s="19" t="s">
        <v>24</v>
      </c>
      <c r="H148" s="8"/>
      <c r="I148" s="57" t="s">
        <v>24</v>
      </c>
      <c r="J148" s="19"/>
    </row>
    <row r="149" spans="1:10" ht="40.200000000000003" hidden="1" customHeight="1" x14ac:dyDescent="0.3">
      <c r="A149" s="12" t="s">
        <v>271</v>
      </c>
      <c r="B149" s="13" t="s">
        <v>11</v>
      </c>
      <c r="C149" s="14" t="s">
        <v>272</v>
      </c>
      <c r="D149" s="19">
        <v>2880753.14</v>
      </c>
      <c r="E149" s="19">
        <v>2880753.14</v>
      </c>
      <c r="F149" s="19">
        <v>2922521.59</v>
      </c>
      <c r="G149" s="19" t="s">
        <v>24</v>
      </c>
      <c r="H149" s="8"/>
      <c r="I149" s="57">
        <f t="shared" si="12"/>
        <v>101.44991424013512</v>
      </c>
      <c r="J149" s="19" t="s">
        <v>24</v>
      </c>
    </row>
    <row r="150" spans="1:10" ht="31.2" hidden="1" customHeight="1" x14ac:dyDescent="0.3">
      <c r="A150" s="12" t="s">
        <v>273</v>
      </c>
      <c r="B150" s="13" t="s">
        <v>11</v>
      </c>
      <c r="C150" s="14" t="s">
        <v>274</v>
      </c>
      <c r="D150" s="19">
        <v>2880753.14</v>
      </c>
      <c r="E150" s="19">
        <v>2880753.14</v>
      </c>
      <c r="F150" s="19">
        <v>2922521.59</v>
      </c>
      <c r="G150" s="19" t="s">
        <v>24</v>
      </c>
      <c r="H150" s="8"/>
      <c r="I150" s="57">
        <f t="shared" si="12"/>
        <v>101.44991424013512</v>
      </c>
      <c r="J150" s="19" t="s">
        <v>24</v>
      </c>
    </row>
    <row r="151" spans="1:10" ht="39" customHeight="1" x14ac:dyDescent="0.3">
      <c r="A151" s="12" t="s">
        <v>275</v>
      </c>
      <c r="B151" s="13" t="s">
        <v>11</v>
      </c>
      <c r="C151" s="14" t="s">
        <v>276</v>
      </c>
      <c r="D151" s="19"/>
      <c r="E151" s="19">
        <v>2880753.14</v>
      </c>
      <c r="F151" s="19">
        <v>2922521.59</v>
      </c>
      <c r="G151" s="19" t="s">
        <v>24</v>
      </c>
      <c r="H151" s="8"/>
      <c r="I151" s="57" t="s">
        <v>24</v>
      </c>
      <c r="J151" s="19"/>
    </row>
    <row r="152" spans="1:10" ht="45" customHeight="1" x14ac:dyDescent="0.3">
      <c r="A152" s="12" t="s">
        <v>277</v>
      </c>
      <c r="B152" s="13" t="s">
        <v>11</v>
      </c>
      <c r="C152" s="14" t="s">
        <v>278</v>
      </c>
      <c r="D152" s="19" t="s">
        <v>24</v>
      </c>
      <c r="E152" s="19" t="s">
        <v>24</v>
      </c>
      <c r="F152" s="19">
        <v>-15825134.1</v>
      </c>
      <c r="G152" s="19" t="s">
        <v>24</v>
      </c>
      <c r="H152" s="8"/>
      <c r="I152" s="57" t="s">
        <v>24</v>
      </c>
      <c r="J152" s="19"/>
    </row>
    <row r="153" spans="1:10" ht="51.6" hidden="1" customHeight="1" x14ac:dyDescent="0.3">
      <c r="A153" s="12" t="s">
        <v>279</v>
      </c>
      <c r="B153" s="13" t="s">
        <v>11</v>
      </c>
      <c r="C153" s="14" t="s">
        <v>280</v>
      </c>
      <c r="D153" s="19" t="s">
        <v>24</v>
      </c>
      <c r="E153" s="19" t="s">
        <v>24</v>
      </c>
      <c r="F153" s="19">
        <v>-15825134.1</v>
      </c>
      <c r="G153" s="19" t="s">
        <v>24</v>
      </c>
      <c r="H153" s="8"/>
      <c r="I153" s="57" t="s">
        <v>24</v>
      </c>
      <c r="J153" s="19" t="s">
        <v>24</v>
      </c>
    </row>
    <row r="154" spans="1:10" ht="52.2" customHeight="1" x14ac:dyDescent="0.3">
      <c r="A154" s="12" t="s">
        <v>281</v>
      </c>
      <c r="B154" s="13" t="s">
        <v>11</v>
      </c>
      <c r="C154" s="14" t="s">
        <v>282</v>
      </c>
      <c r="D154" s="19" t="s">
        <v>24</v>
      </c>
      <c r="E154" s="19" t="s">
        <v>24</v>
      </c>
      <c r="F154" s="19">
        <v>-15825134.1</v>
      </c>
      <c r="G154" s="19" t="s">
        <v>24</v>
      </c>
      <c r="H154" s="8"/>
      <c r="I154" s="57" t="s">
        <v>24</v>
      </c>
      <c r="J154" s="19"/>
    </row>
    <row r="155" spans="1:10" ht="15" customHeight="1" x14ac:dyDescent="0.3">
      <c r="A155" s="20"/>
      <c r="B155" s="20"/>
      <c r="C155" s="20"/>
      <c r="D155" s="20"/>
      <c r="E155" s="20"/>
      <c r="F155" s="20"/>
      <c r="G155" s="20"/>
      <c r="H155" s="6"/>
      <c r="I155" s="59"/>
      <c r="J155" s="20"/>
    </row>
    <row r="156" spans="1:10" ht="15.6" x14ac:dyDescent="0.3">
      <c r="A156" s="21"/>
      <c r="B156" s="21"/>
      <c r="C156" s="21"/>
      <c r="D156" s="21"/>
      <c r="E156" s="21"/>
      <c r="F156" s="21"/>
      <c r="G156" s="21"/>
      <c r="J156" s="21"/>
    </row>
  </sheetData>
  <mergeCells count="17">
    <mergeCell ref="A2:J2"/>
    <mergeCell ref="L22:L25"/>
    <mergeCell ref="J12:J14"/>
    <mergeCell ref="B7:D7"/>
    <mergeCell ref="B8:D8"/>
    <mergeCell ref="A11:G11"/>
    <mergeCell ref="A12:A14"/>
    <mergeCell ref="B12:B14"/>
    <mergeCell ref="C12:C14"/>
    <mergeCell ref="D12:D14"/>
    <mergeCell ref="F12:F14"/>
    <mergeCell ref="G12:G14"/>
    <mergeCell ref="J66:J68"/>
    <mergeCell ref="J78:J82"/>
    <mergeCell ref="J93:J95"/>
    <mergeCell ref="I12:I14"/>
    <mergeCell ref="E12:E14"/>
  </mergeCells>
  <pageMargins left="0.39370078740157483" right="0.19685039370078741" top="0.59055118110236227" bottom="0.39370078740157483" header="0.11811023622047245" footer="0.11811023622047245"/>
  <pageSetup paperSize="9" scale="5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3EF00C4-C6AC-4DE8-B5BB-F7685EE3F3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Людмила Зернова</cp:lastModifiedBy>
  <cp:lastPrinted>2018-08-07T05:34:44Z</cp:lastPrinted>
  <dcterms:created xsi:type="dcterms:W3CDTF">2018-02-01T08:08:27Z</dcterms:created>
  <dcterms:modified xsi:type="dcterms:W3CDTF">2018-08-07T05:41:55Z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C:\inetpub\wwwroot\svod-smart\temp\ReportManager\SV_0503117M_20160101_1296.xlsx</vt:lpwstr>
  </property>
  <property fmtid="{D5CDD505-2E9C-101B-9397-08002B2CF9AE}" pid="3" name="Report Name">
    <vt:lpwstr>C__inetpub_wwwroot_svod-smart_temp_ReportManager_SV_0503117M_20160101_1296.xlsx</vt:lpwstr>
  </property>
</Properties>
</file>