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37395" windowHeight="16425"/>
  </bookViews>
  <sheets>
    <sheet name="осн парам" sheetId="1" r:id="rId1"/>
  </sheets>
  <definedNames>
    <definedName name="_xlnm.Print_Area" localSheetId="0">'осн парам'!$A$1:$E$18</definedName>
  </definedNames>
  <calcPr calcId="145621"/>
</workbook>
</file>

<file path=xl/calcChain.xml><?xml version="1.0" encoding="utf-8"?>
<calcChain xmlns="http://schemas.openxmlformats.org/spreadsheetml/2006/main">
  <c r="B18" i="1" l="1"/>
  <c r="C17" i="1"/>
  <c r="D17" i="1"/>
  <c r="E17" i="1"/>
  <c r="B17" i="1"/>
  <c r="E8" i="1"/>
  <c r="D8" i="1"/>
  <c r="B16" i="1" l="1"/>
  <c r="B15" i="1"/>
  <c r="D11" i="1"/>
  <c r="B7" i="1"/>
  <c r="B5" i="1" s="1"/>
  <c r="C5" i="1"/>
  <c r="D5" i="1"/>
  <c r="E5" i="1"/>
  <c r="E18" i="1" l="1"/>
  <c r="D18" i="1"/>
  <c r="C18" i="1"/>
  <c r="E14" i="1"/>
  <c r="D14" i="1"/>
  <c r="C14" i="1"/>
  <c r="B14" i="1"/>
  <c r="E11" i="1"/>
  <c r="E12" i="1" s="1"/>
  <c r="D12" i="1"/>
  <c r="C11" i="1"/>
  <c r="C12" i="1" s="1"/>
  <c r="B11" i="1"/>
  <c r="B12" i="1" s="1"/>
</calcChain>
</file>

<file path=xl/sharedStrings.xml><?xml version="1.0" encoding="utf-8"?>
<sst xmlns="http://schemas.openxmlformats.org/spreadsheetml/2006/main" count="28" uniqueCount="25">
  <si>
    <t>тыс. рублей</t>
  </si>
  <si>
    <t>Показатель</t>
  </si>
  <si>
    <t>2020 год</t>
  </si>
  <si>
    <t>2021 год</t>
  </si>
  <si>
    <t>Общий объем доходов</t>
  </si>
  <si>
    <t>налоговые и неналоговые доходы</t>
  </si>
  <si>
    <t>безвозмездные поступления</t>
  </si>
  <si>
    <t>Общий объем расходов</t>
  </si>
  <si>
    <t>в том числе условно утверждаемые расходы</t>
  </si>
  <si>
    <t>х</t>
  </si>
  <si>
    <t>% к общему объему расходов (без учета расходов за счет целевых межбюджетных трансфертов из федерального бюджета)</t>
  </si>
  <si>
    <t>Дефицит/Профицит</t>
  </si>
  <si>
    <t>Уровень дефицита бюджета к налоговым и неналоговым доходам бюджета субъекта Российской Федерации (%)</t>
  </si>
  <si>
    <t>Муниципальный долг ЗАТО г. Североморск</t>
  </si>
  <si>
    <t>на 01.01.2020</t>
  </si>
  <si>
    <t>на 01.01.2021</t>
  </si>
  <si>
    <t>на 01.01.2022</t>
  </si>
  <si>
    <t xml:space="preserve">  - по кредитам от кредитных организаций </t>
  </si>
  <si>
    <t xml:space="preserve">  - по бюджетным кредитам </t>
  </si>
  <si>
    <t>Размер муниципального долга от объема доходов без учета безвозмездных поступлений (%)</t>
  </si>
  <si>
    <t>Размер муниципального долга по кредитам от кредитных организаций  от объема доходов без учета безвозмездных поступлений (%)</t>
  </si>
  <si>
    <t>Прогноз основных характеристик бюджета на 2020 год и плановый период 2021 и 2022 годов, в том числе верхний предел муниципального внутреннего долга</t>
  </si>
  <si>
    <t>2019 год (утверждено)</t>
  </si>
  <si>
    <t>2022 год</t>
  </si>
  <si>
    <t>на 01.01.2023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</si>
</sst>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р_._-;\-* #,##0.00_р_._-;_-* &quot;-&quot;??_р_._-;_-@_-"/>
    <numFmt numFmtId="165" formatCode="_-* #,##0.0_р_._-;\-* #,##0.0_р_._-;_-* &quot;-&quot;??_р_._-;_-@_-"/>
  </numFmts>
  <fonts count="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7"/>
      <color theme="1"/>
      <name val="Times New Roman"/>
      <family val="1"/>
      <charset val="204"/>
    </font>
    <font>
      <sz val="7"/>
      <color theme="1"/>
      <name val="Times New Roman"/>
      <family val="1"/>
      <charset val="204"/>
    </font>
    <font>
      <i/>
      <sz val="7"/>
      <color rgb="FF000000"/>
      <name val="Times New Roman"/>
      <family val="1"/>
      <charset val="204"/>
    </font>
    <font>
      <i/>
      <sz val="7"/>
      <color theme="1"/>
      <name val="Times New Roman"/>
      <family val="1"/>
      <charset val="204"/>
    </font>
    <font>
      <b/>
      <sz val="7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EEECE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2">
    <xf numFmtId="0" fontId="0" fillId="0" borderId="0" xfId="0"/>
    <xf numFmtId="0" fontId="3" fillId="0" borderId="0" xfId="0" applyFont="1"/>
    <xf numFmtId="165" fontId="3" fillId="0" borderId="0" xfId="1" applyNumberFormat="1" applyFont="1"/>
    <xf numFmtId="165" fontId="0" fillId="0" borderId="0" xfId="1" applyNumberFormat="1" applyFont="1"/>
    <xf numFmtId="0" fontId="0" fillId="0" borderId="0" xfId="0" applyFont="1"/>
    <xf numFmtId="0" fontId="0" fillId="3" borderId="0" xfId="0" applyFill="1"/>
    <xf numFmtId="0" fontId="4" fillId="2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8" fillId="3" borderId="1" xfId="0" applyFont="1" applyFill="1" applyBorder="1" applyAlignment="1">
      <alignment horizontal="center" vertical="center" wrapText="1"/>
    </xf>
    <xf numFmtId="165" fontId="8" fillId="3" borderId="1" xfId="1" applyNumberFormat="1" applyFont="1" applyFill="1" applyBorder="1" applyAlignment="1">
      <alignment horizontal="center" vertical="center" wrapText="1"/>
    </xf>
    <xf numFmtId="165" fontId="4" fillId="2" borderId="1" xfId="1" applyNumberFormat="1" applyFont="1" applyFill="1" applyBorder="1" applyAlignment="1">
      <alignment horizontal="center" vertical="center" wrapText="1"/>
    </xf>
    <xf numFmtId="165" fontId="5" fillId="0" borderId="1" xfId="1" applyNumberFormat="1" applyFont="1" applyBorder="1" applyAlignment="1">
      <alignment horizontal="center" vertical="center" wrapText="1"/>
    </xf>
    <xf numFmtId="164" fontId="7" fillId="0" borderId="1" xfId="1" applyFont="1" applyBorder="1" applyAlignment="1">
      <alignment horizontal="center" vertical="center" wrapText="1"/>
    </xf>
    <xf numFmtId="165" fontId="7" fillId="0" borderId="1" xfId="1" applyNumberFormat="1" applyFont="1" applyBorder="1" applyAlignment="1">
      <alignment horizontal="center" vertical="center" wrapText="1"/>
    </xf>
    <xf numFmtId="164" fontId="5" fillId="2" borderId="1" xfId="1" applyFont="1" applyFill="1" applyBorder="1" applyAlignment="1">
      <alignment horizontal="center" vertical="center" wrapText="1"/>
    </xf>
    <xf numFmtId="165" fontId="4" fillId="2" borderId="1" xfId="1" applyNumberFormat="1" applyFont="1" applyFill="1" applyBorder="1" applyAlignment="1">
      <alignment horizontal="right" vertical="center" wrapText="1"/>
    </xf>
    <xf numFmtId="165" fontId="7" fillId="0" borderId="1" xfId="1" applyNumberFormat="1" applyFont="1" applyBorder="1" applyAlignment="1">
      <alignment horizontal="right" vertical="center" wrapText="1"/>
    </xf>
    <xf numFmtId="164" fontId="7" fillId="0" borderId="1" xfId="1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4" fillId="2" borderId="1" xfId="0" applyFont="1" applyFill="1" applyBorder="1" applyAlignment="1">
      <alignment horizontal="left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8"/>
  <sheetViews>
    <sheetView tabSelected="1" workbookViewId="0">
      <selection activeCell="B26" sqref="B26"/>
    </sheetView>
  </sheetViews>
  <sheetFormatPr defaultRowHeight="15" x14ac:dyDescent="0.25"/>
  <cols>
    <col min="1" max="1" width="45.140625" customWidth="1"/>
    <col min="2" max="2" width="11.42578125" customWidth="1"/>
    <col min="3" max="5" width="11.42578125" style="3" customWidth="1"/>
    <col min="6" max="6" width="12" bestFit="1" customWidth="1"/>
  </cols>
  <sheetData>
    <row r="1" spans="1:5" ht="43.5" customHeight="1" x14ac:dyDescent="0.25">
      <c r="A1" s="20" t="s">
        <v>21</v>
      </c>
      <c r="B1" s="20"/>
      <c r="C1" s="20"/>
      <c r="D1" s="20"/>
      <c r="E1" s="20"/>
    </row>
    <row r="3" spans="1:5" x14ac:dyDescent="0.25">
      <c r="A3" s="1"/>
      <c r="B3" s="1"/>
      <c r="C3" s="2"/>
      <c r="D3" s="2"/>
      <c r="E3" s="2" t="s">
        <v>0</v>
      </c>
    </row>
    <row r="4" spans="1:5" s="5" customFormat="1" ht="32.25" customHeight="1" x14ac:dyDescent="0.25">
      <c r="A4" s="10" t="s">
        <v>1</v>
      </c>
      <c r="B4" s="11" t="s">
        <v>22</v>
      </c>
      <c r="C4" s="11" t="s">
        <v>2</v>
      </c>
      <c r="D4" s="11" t="s">
        <v>3</v>
      </c>
      <c r="E4" s="11" t="s">
        <v>23</v>
      </c>
    </row>
    <row r="5" spans="1:5" x14ac:dyDescent="0.25">
      <c r="A5" s="6" t="s">
        <v>4</v>
      </c>
      <c r="B5" s="12">
        <f>SUM(B6:B7)</f>
        <v>3237210</v>
      </c>
      <c r="C5" s="12">
        <f t="shared" ref="C5:E5" si="0">SUM(C6:C7)</f>
        <v>3838466.6</v>
      </c>
      <c r="D5" s="12">
        <f t="shared" si="0"/>
        <v>3041994.3</v>
      </c>
      <c r="E5" s="12">
        <f t="shared" si="0"/>
        <v>2988410.2</v>
      </c>
    </row>
    <row r="6" spans="1:5" s="4" customFormat="1" x14ac:dyDescent="0.25">
      <c r="A6" s="7" t="s">
        <v>5</v>
      </c>
      <c r="B6" s="13">
        <v>1207724</v>
      </c>
      <c r="C6" s="13">
        <v>1222537</v>
      </c>
      <c r="D6" s="13">
        <v>1275260.2</v>
      </c>
      <c r="E6" s="13">
        <v>1339305.7</v>
      </c>
    </row>
    <row r="7" spans="1:5" s="4" customFormat="1" x14ac:dyDescent="0.25">
      <c r="A7" s="7" t="s">
        <v>6</v>
      </c>
      <c r="B7" s="13">
        <f>2028679.4+806.6</f>
        <v>2029486</v>
      </c>
      <c r="C7" s="13">
        <v>2615929.6</v>
      </c>
      <c r="D7" s="13">
        <v>1766734.1</v>
      </c>
      <c r="E7" s="13">
        <v>1649104.5</v>
      </c>
    </row>
    <row r="8" spans="1:5" x14ac:dyDescent="0.25">
      <c r="A8" s="6" t="s">
        <v>7</v>
      </c>
      <c r="B8" s="12">
        <v>3323608.3</v>
      </c>
      <c r="C8" s="12">
        <v>3922587.4</v>
      </c>
      <c r="D8" s="12">
        <f>3091473.2+D9</f>
        <v>3134030.5</v>
      </c>
      <c r="E8" s="12">
        <f>2942872.5+E9</f>
        <v>3029782.5</v>
      </c>
    </row>
    <row r="9" spans="1:5" x14ac:dyDescent="0.25">
      <c r="A9" s="8" t="s">
        <v>8</v>
      </c>
      <c r="B9" s="14" t="s">
        <v>9</v>
      </c>
      <c r="C9" s="14" t="s">
        <v>9</v>
      </c>
      <c r="D9" s="15">
        <v>42557.3</v>
      </c>
      <c r="E9" s="15">
        <v>86910</v>
      </c>
    </row>
    <row r="10" spans="1:5" ht="18" x14ac:dyDescent="0.25">
      <c r="A10" s="8" t="s">
        <v>10</v>
      </c>
      <c r="B10" s="14" t="s">
        <v>9</v>
      </c>
      <c r="C10" s="14" t="s">
        <v>9</v>
      </c>
      <c r="D10" s="15">
        <v>2.5</v>
      </c>
      <c r="E10" s="15">
        <v>5</v>
      </c>
    </row>
    <row r="11" spans="1:5" x14ac:dyDescent="0.25">
      <c r="A11" s="6" t="s">
        <v>11</v>
      </c>
      <c r="B11" s="12">
        <f>B5-B8</f>
        <v>-86398.299999999814</v>
      </c>
      <c r="C11" s="12">
        <f>C5-C8</f>
        <v>-84120.799999999814</v>
      </c>
      <c r="D11" s="12">
        <f>D5-D8</f>
        <v>-92036.200000000186</v>
      </c>
      <c r="E11" s="12">
        <f t="shared" ref="E11" si="1">E5-E8</f>
        <v>-41372.299999999814</v>
      </c>
    </row>
    <row r="12" spans="1:5" ht="18" x14ac:dyDescent="0.25">
      <c r="A12" s="9" t="s">
        <v>12</v>
      </c>
      <c r="B12" s="14">
        <f>-B11/B6*100</f>
        <v>7.1538116324590559</v>
      </c>
      <c r="C12" s="14">
        <f>-C11/C6*100</f>
        <v>6.8808387803395572</v>
      </c>
      <c r="D12" s="14">
        <f t="shared" ref="D12:E12" si="2">-D11/D6*100</f>
        <v>7.2170526454130846</v>
      </c>
      <c r="E12" s="14">
        <f t="shared" si="2"/>
        <v>3.0890856359380696</v>
      </c>
    </row>
    <row r="13" spans="1:5" ht="12" customHeight="1" x14ac:dyDescent="0.25">
      <c r="A13" s="21" t="s">
        <v>13</v>
      </c>
      <c r="B13" s="16" t="s">
        <v>14</v>
      </c>
      <c r="C13" s="16" t="s">
        <v>15</v>
      </c>
      <c r="D13" s="16" t="s">
        <v>16</v>
      </c>
      <c r="E13" s="16" t="s">
        <v>24</v>
      </c>
    </row>
    <row r="14" spans="1:5" x14ac:dyDescent="0.25">
      <c r="A14" s="21"/>
      <c r="B14" s="17">
        <f>B15+B16</f>
        <v>246300</v>
      </c>
      <c r="C14" s="17">
        <f t="shared" ref="C14:E14" si="3">C15+C16</f>
        <v>332000</v>
      </c>
      <c r="D14" s="17">
        <f t="shared" si="3"/>
        <v>423000</v>
      </c>
      <c r="E14" s="17">
        <f t="shared" si="3"/>
        <v>464000</v>
      </c>
    </row>
    <row r="15" spans="1:5" x14ac:dyDescent="0.25">
      <c r="A15" s="9" t="s">
        <v>17</v>
      </c>
      <c r="B15" s="18">
        <f>171000+29100</f>
        <v>200100</v>
      </c>
      <c r="C15" s="18">
        <v>332000</v>
      </c>
      <c r="D15" s="18">
        <v>423000</v>
      </c>
      <c r="E15" s="18">
        <v>464000</v>
      </c>
    </row>
    <row r="16" spans="1:5" x14ac:dyDescent="0.25">
      <c r="A16" s="9" t="s">
        <v>18</v>
      </c>
      <c r="B16" s="18">
        <f>77000-30800</f>
        <v>46200</v>
      </c>
      <c r="C16" s="18">
        <v>0</v>
      </c>
      <c r="D16" s="18">
        <v>0</v>
      </c>
      <c r="E16" s="18">
        <v>0</v>
      </c>
    </row>
    <row r="17" spans="1:5" ht="18" x14ac:dyDescent="0.25">
      <c r="A17" s="9" t="s">
        <v>19</v>
      </c>
      <c r="B17" s="19">
        <f>B14/B6*100</f>
        <v>20.393732342820048</v>
      </c>
      <c r="C17" s="19">
        <f t="shared" ref="C17:E17" si="4">C14/C6*100</f>
        <v>27.156642293852869</v>
      </c>
      <c r="D17" s="19">
        <f t="shared" si="4"/>
        <v>33.169701367611097</v>
      </c>
      <c r="E17" s="19">
        <f t="shared" si="4"/>
        <v>34.644816340287363</v>
      </c>
    </row>
    <row r="18" spans="1:5" ht="18" x14ac:dyDescent="0.25">
      <c r="A18" s="9" t="s">
        <v>20</v>
      </c>
      <c r="B18" s="19">
        <f>B15/B6*100</f>
        <v>16.56835502151154</v>
      </c>
      <c r="C18" s="19">
        <f>C15/C6*100</f>
        <v>27.156642293852869</v>
      </c>
      <c r="D18" s="19">
        <f t="shared" ref="D18:E18" si="5">D15/D6*100</f>
        <v>33.169701367611097</v>
      </c>
      <c r="E18" s="19">
        <f t="shared" si="5"/>
        <v>34.644816340287363</v>
      </c>
    </row>
  </sheetData>
  <mergeCells count="2">
    <mergeCell ref="A1:E1"/>
    <mergeCell ref="A13:A14"/>
  </mergeCells>
  <pageMargins left="0.70866141732283472" right="0.70866141732283472" top="0.74803149606299213" bottom="0.74803149606299213" header="0.31496062992125984" footer="0.31496062992125984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осн парам</vt:lpstr>
      <vt:lpstr>'осн парам'!Область_печати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2019-11-05T05:41:10Z</cp:lastPrinted>
  <dcterms:created xsi:type="dcterms:W3CDTF">2019-11-02T10:44:43Z</dcterms:created>
  <dcterms:modified xsi:type="dcterms:W3CDTF">2019-11-05T15:13:30Z</dcterms:modified>
</cp:coreProperties>
</file>