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<sst xmlns="http://schemas.openxmlformats.org/spreadsheetml/2006/main" count="121" uniqueCount="63">
  <si>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</si>
  <si>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</si>
  <si>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</si>
  <si>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</si>
  <si>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</si>
  <si>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</si>
  <si>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</si>
  <si>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</si>
  <si>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</si>
  <si>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</si>
  <si>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</si>
  <si>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</si>
  <si>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</si>
  <si>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</si>
  <si>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</si>
  <si>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</si>
  <si>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</si>
  <si>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</si>
  <si>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</si>
  <si>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</si>
  <si>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</si>
  <si>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</si>
  <si>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</si>
  <si>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</si>
  <si>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</si>
  <si>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</si>
  <si>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</si>
  <si>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</si>
  <si>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</si>
  <si>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</si>
  <si>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</si>
  <si>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</si>
  <si>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</si>
  <si>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</si>
  <si>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</si>
  <si>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</si>
  <si>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</si>
  <si>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</si>
  <si>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</si>
  <si>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</si>
  <si>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Публичное акционерное общество "САРОВБИЗНЕСБАНК"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</si>
  <si>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</si>
  <si>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муниципальный контракт № 0349300003617000001-0127937-01 от 10.07.2017, кредитный договор № 16/07/17 от 10.07.2017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</si>
  <si>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</si>
  <si>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</si>
  <si>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</si>
  <si>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</si>
  <si>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</si>
  <si>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</si>
  <si>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</si>
  <si>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>9,35935/8,39</t>
  </si>
  <si>
    <t>3.3.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</si>
  <si>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</si>
  <si>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</si>
  <si>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</si>
  <si>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</si>
  <si>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</si>
  <si>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</si>
  <si>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на " 01 "августа 2018 г.</t>
  </si>
  <si>
    <t>Исполнитель ______________ Шкода Е.А. (81537)46199</t>
  </si>
  <si>
    <t>Врио Главного бухгалтера ______________ И.В.Мышачкова</t>
  </si>
  <si>
    <t>Врио начальника Управления финансов</t>
  </si>
  <si>
    <t>администрации ЗАТО г.Североморск  ______________   Е.А.Шкода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</si>
</sst>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187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1" fontId="52" fillId="0" borderId="10" xfId="60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171" fontId="52" fillId="0" borderId="11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0" fontId="54" fillId="0" borderId="10" xfId="42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3">
      <selection activeCell="H48" sqref="H48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4" t="s">
        <v>8</v>
      </c>
      <c r="O1" s="64"/>
      <c r="P1" s="64"/>
      <c r="Q1" s="64"/>
    </row>
    <row r="2" spans="14:17" ht="15">
      <c r="N2" s="64" t="s">
        <v>9</v>
      </c>
      <c r="O2" s="64"/>
      <c r="P2" s="64"/>
      <c r="Q2" s="64"/>
    </row>
    <row r="3" spans="14:17" ht="15">
      <c r="N3" s="64" t="s">
        <v>10</v>
      </c>
      <c r="O3" s="64"/>
      <c r="P3" s="64"/>
      <c r="Q3" s="64"/>
    </row>
    <row r="4" spans="14:17" ht="15">
      <c r="N4" s="64" t="s">
        <v>11</v>
      </c>
      <c r="O4" s="64"/>
      <c r="P4" s="64"/>
      <c r="Q4" s="64"/>
    </row>
    <row r="7" spans="1:17" ht="15">
      <c r="A7" s="59" t="s">
        <v>44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5">
      <c r="A8" s="59" t="s">
        <v>45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">
      <c r="A9" s="3"/>
      <c r="B9" s="4"/>
      <c r="C9" s="4"/>
      <c r="D9" s="4"/>
      <c r="E9" s="4"/>
      <c r="F9" s="4"/>
      <c r="G9" s="63" t="s">
        <v>35</v>
      </c>
      <c r="H9" s="63"/>
      <c r="I9" s="63"/>
      <c r="J9" s="63"/>
      <c r="K9" s="63"/>
      <c r="L9" s="4"/>
      <c r="M9" s="4"/>
      <c r="N9" s="4"/>
      <c r="O9" s="4"/>
      <c r="P9" s="4"/>
      <c r="Q9" s="4"/>
    </row>
    <row r="10" spans="1:17" ht="15">
      <c r="A10" s="61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5">
      <c r="A11" s="59" t="s">
        <v>58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>
      <c r="A13" s="62" t="s">
        <v>13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s="42" customFormat="1" ht="34.5" customHeight="1">
      <c r="A14" s="56" t="s">
        <v>24</v>
      </c>
      <c r="B14" s="56" t="s">
        <v>28</v>
      </c>
      <c r="C14" s="56" t="s">
        <v>30</v>
      </c>
      <c r="D14" s="56" t="s">
        <v>29</v>
      </c>
      <c r="E14" s="56" t="s">
        <v>56</v>
      </c>
      <c r="F14" s="56" t="s">
        <v>55</v>
      </c>
      <c r="G14" s="58" t="s">
        <v>25</v>
      </c>
      <c r="H14" s="58"/>
      <c r="I14" s="58" t="s">
        <v>26</v>
      </c>
      <c r="J14" s="58"/>
      <c r="K14" s="58" t="s">
        <v>27</v>
      </c>
      <c r="L14" s="58"/>
      <c r="M14" s="58" t="s">
        <v>31</v>
      </c>
      <c r="N14" s="58"/>
      <c r="O14" s="56" t="s">
        <v>32</v>
      </c>
      <c r="P14" s="56" t="s">
        <v>33</v>
      </c>
      <c r="Q14" s="56" t="s">
        <v>36</v>
      </c>
    </row>
    <row r="15" spans="1:17" s="42" customFormat="1" ht="24" customHeight="1">
      <c r="A15" s="57"/>
      <c r="B15" s="57"/>
      <c r="C15" s="57"/>
      <c r="D15" s="57"/>
      <c r="E15" s="57"/>
      <c r="F15" s="57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7"/>
      <c r="P15" s="57"/>
      <c r="Q15" s="57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55" t="s">
        <v>17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17" customFormat="1" ht="12">
      <c r="A18" s="18" t="s">
        <v>18</v>
      </c>
      <c r="B18" s="19" t="s">
        <v>48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s="17" customFormat="1" ht="24">
      <c r="A21" s="18" t="s">
        <v>19</v>
      </c>
      <c r="B21" s="31" t="s">
        <v>38</v>
      </c>
      <c r="C21" s="41" t="s">
        <v>43</v>
      </c>
      <c r="D21" s="32">
        <v>31000000</v>
      </c>
      <c r="E21" s="13">
        <v>0.1</v>
      </c>
      <c r="F21" s="28">
        <v>44134</v>
      </c>
      <c r="G21" s="14">
        <v>43089</v>
      </c>
      <c r="H21" s="32">
        <v>31000000</v>
      </c>
      <c r="I21" s="6"/>
      <c r="J21" s="15"/>
      <c r="K21" s="15"/>
      <c r="L21" s="15"/>
      <c r="M21" s="32">
        <v>31000000</v>
      </c>
      <c r="N21" s="6"/>
      <c r="O21" s="6"/>
      <c r="P21" s="13" t="s">
        <v>39</v>
      </c>
      <c r="Q21" s="28">
        <v>44134</v>
      </c>
    </row>
    <row r="22" spans="1:17" s="17" customFormat="1" ht="36">
      <c r="A22" s="19" t="s">
        <v>20</v>
      </c>
      <c r="B22" s="31" t="s">
        <v>38</v>
      </c>
      <c r="C22" s="26" t="s">
        <v>46</v>
      </c>
      <c r="D22" s="32">
        <v>46000000</v>
      </c>
      <c r="E22" s="13">
        <v>0.1</v>
      </c>
      <c r="F22" s="14">
        <v>44155</v>
      </c>
      <c r="G22" s="23">
        <v>43096</v>
      </c>
      <c r="H22" s="32">
        <v>46000000</v>
      </c>
      <c r="I22" s="24"/>
      <c r="J22" s="25"/>
      <c r="K22" s="24"/>
      <c r="L22" s="25"/>
      <c r="M22" s="32">
        <v>46000000</v>
      </c>
      <c r="N22" s="7"/>
      <c r="O22" s="7"/>
      <c r="P22" s="26" t="s">
        <v>47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40">
        <f>SUM(D21:D22)</f>
        <v>77000000</v>
      </c>
      <c r="E23" s="21" t="s">
        <v>4</v>
      </c>
      <c r="F23" s="21" t="s">
        <v>5</v>
      </c>
      <c r="G23" s="21" t="s">
        <v>6</v>
      </c>
      <c r="H23" s="33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3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55" t="s">
        <v>15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17" customFormat="1" ht="72">
      <c r="A25" s="19" t="s">
        <v>21</v>
      </c>
      <c r="B25" s="31" t="s">
        <v>40</v>
      </c>
      <c r="C25" s="19" t="s">
        <v>42</v>
      </c>
      <c r="D25" s="34">
        <v>106000000</v>
      </c>
      <c r="E25" s="13" t="s">
        <v>50</v>
      </c>
      <c r="F25" s="28">
        <v>43290</v>
      </c>
      <c r="G25" s="28">
        <v>43040</v>
      </c>
      <c r="H25" s="34">
        <v>106000000</v>
      </c>
      <c r="I25" s="34">
        <v>60000000</v>
      </c>
      <c r="J25" s="34">
        <v>628602.74</v>
      </c>
      <c r="K25" s="34">
        <v>106000000</v>
      </c>
      <c r="L25" s="34">
        <v>3360946.79</v>
      </c>
      <c r="M25" s="34">
        <f>H25-K25</f>
        <v>0</v>
      </c>
      <c r="N25" s="26" t="s">
        <v>37</v>
      </c>
      <c r="O25" s="13" t="s">
        <v>37</v>
      </c>
      <c r="P25" s="13" t="s">
        <v>41</v>
      </c>
      <c r="Q25" s="28">
        <v>43290</v>
      </c>
    </row>
    <row r="26" spans="1:18" s="17" customFormat="1" ht="45" customHeight="1">
      <c r="A26" s="43" t="s">
        <v>22</v>
      </c>
      <c r="B26" s="51" t="s">
        <v>49</v>
      </c>
      <c r="C26" s="43" t="s">
        <v>53</v>
      </c>
      <c r="D26" s="53">
        <v>111000000</v>
      </c>
      <c r="E26" s="43">
        <v>8.398</v>
      </c>
      <c r="F26" s="45">
        <v>44273</v>
      </c>
      <c r="G26" s="28">
        <v>43265</v>
      </c>
      <c r="H26" s="34">
        <f>23000000</f>
        <v>23000000</v>
      </c>
      <c r="I26" s="49"/>
      <c r="J26" s="53">
        <v>236524.49</v>
      </c>
      <c r="K26" s="53"/>
      <c r="L26" s="53">
        <v>236524.49</v>
      </c>
      <c r="M26" s="47">
        <f>H26+H27-K26</f>
        <v>83000000</v>
      </c>
      <c r="N26" s="43" t="s">
        <v>37</v>
      </c>
      <c r="O26" s="43" t="s">
        <v>37</v>
      </c>
      <c r="P26" s="43" t="s">
        <v>41</v>
      </c>
      <c r="Q26" s="45">
        <v>44273</v>
      </c>
      <c r="R26" s="29"/>
    </row>
    <row r="27" spans="1:18" s="17" customFormat="1" ht="45" customHeight="1">
      <c r="A27" s="44"/>
      <c r="B27" s="52"/>
      <c r="C27" s="44"/>
      <c r="D27" s="54"/>
      <c r="E27" s="44"/>
      <c r="F27" s="46"/>
      <c r="G27" s="28">
        <v>43270</v>
      </c>
      <c r="H27" s="34">
        <v>60000000</v>
      </c>
      <c r="I27" s="50"/>
      <c r="J27" s="54"/>
      <c r="K27" s="54"/>
      <c r="L27" s="54"/>
      <c r="M27" s="48"/>
      <c r="N27" s="44"/>
      <c r="O27" s="44"/>
      <c r="P27" s="44"/>
      <c r="Q27" s="46"/>
      <c r="R27" s="29"/>
    </row>
    <row r="28" spans="1:18" s="17" customFormat="1" ht="133.5" customHeight="1">
      <c r="A28" s="19" t="s">
        <v>51</v>
      </c>
      <c r="B28" s="31" t="s">
        <v>57</v>
      </c>
      <c r="C28" s="13" t="s">
        <v>54</v>
      </c>
      <c r="D28" s="39">
        <v>60000000</v>
      </c>
      <c r="E28" s="30">
        <v>7.88020007419257</v>
      </c>
      <c r="F28" s="28">
        <v>44364</v>
      </c>
      <c r="G28" s="28">
        <v>43284</v>
      </c>
      <c r="H28" s="27">
        <v>60000000</v>
      </c>
      <c r="I28" s="35"/>
      <c r="J28" s="35"/>
      <c r="K28" s="35"/>
      <c r="L28" s="35"/>
      <c r="M28" s="34">
        <f>H28-K28</f>
        <v>60000000</v>
      </c>
      <c r="N28" s="19"/>
      <c r="O28" s="19"/>
      <c r="P28" s="13" t="s">
        <v>52</v>
      </c>
      <c r="Q28" s="28">
        <v>44364</v>
      </c>
      <c r="R28" s="29"/>
    </row>
    <row r="29" spans="1:18" s="17" customFormat="1" ht="12">
      <c r="A29" s="19"/>
      <c r="B29" s="20" t="s">
        <v>3</v>
      </c>
      <c r="C29" s="21" t="s">
        <v>4</v>
      </c>
      <c r="D29" s="36">
        <f>SUM(D25:D28)</f>
        <v>277000000</v>
      </c>
      <c r="E29" s="21" t="s">
        <v>4</v>
      </c>
      <c r="F29" s="21" t="s">
        <v>5</v>
      </c>
      <c r="G29" s="21" t="s">
        <v>6</v>
      </c>
      <c r="H29" s="36">
        <f>SUM(H25:H28)</f>
        <v>249000000</v>
      </c>
      <c r="I29" s="36">
        <f aca="true" t="shared" si="2" ref="H29:O29">SUM(I25:I28)</f>
        <v>60000000</v>
      </c>
      <c r="J29" s="36">
        <f t="shared" si="2"/>
        <v>865127.23</v>
      </c>
      <c r="K29" s="36">
        <f t="shared" si="2"/>
        <v>106000000</v>
      </c>
      <c r="L29" s="36">
        <f t="shared" si="2"/>
        <v>3597471.2800000003</v>
      </c>
      <c r="M29" s="36">
        <f t="shared" si="2"/>
        <v>143000000</v>
      </c>
      <c r="N29" s="36">
        <f t="shared" si="2"/>
        <v>0</v>
      </c>
      <c r="O29" s="36">
        <f t="shared" si="2"/>
        <v>0</v>
      </c>
      <c r="P29" s="21" t="s">
        <v>5</v>
      </c>
      <c r="Q29" s="21" t="s">
        <v>5</v>
      </c>
      <c r="R29" s="29"/>
    </row>
    <row r="30" spans="1:17" s="17" customFormat="1" ht="12">
      <c r="A30" s="55" t="s">
        <v>16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17" customFormat="1" ht="12">
      <c r="A31" s="19" t="s">
        <v>23</v>
      </c>
      <c r="B31" s="19" t="s">
        <v>48</v>
      </c>
      <c r="C31" s="19"/>
      <c r="D31" s="35"/>
      <c r="E31" s="19"/>
      <c r="F31" s="19"/>
      <c r="G31" s="19"/>
      <c r="H31" s="35" t="s">
        <v>37</v>
      </c>
      <c r="I31" s="35" t="s">
        <v>37</v>
      </c>
      <c r="J31" s="35" t="s">
        <v>37</v>
      </c>
      <c r="K31" s="35" t="s">
        <v>37</v>
      </c>
      <c r="L31" s="35" t="s">
        <v>37</v>
      </c>
      <c r="M31" s="35" t="s">
        <v>37</v>
      </c>
      <c r="N31" s="35" t="s">
        <v>37</v>
      </c>
      <c r="O31" s="35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6">
        <f>SUM(D31:D31)</f>
        <v>0</v>
      </c>
      <c r="E32" s="21" t="s">
        <v>4</v>
      </c>
      <c r="F32" s="21" t="s">
        <v>5</v>
      </c>
      <c r="G32" s="21" t="s">
        <v>6</v>
      </c>
      <c r="H32" s="38">
        <f aca="true" t="shared" si="3" ref="H32:O32">SUM(H31:H31)</f>
        <v>0</v>
      </c>
      <c r="I32" s="38">
        <f t="shared" si="3"/>
        <v>0</v>
      </c>
      <c r="J32" s="38">
        <f t="shared" si="3"/>
        <v>0</v>
      </c>
      <c r="K32" s="38">
        <f t="shared" si="3"/>
        <v>0</v>
      </c>
      <c r="L32" s="38">
        <f t="shared" si="3"/>
        <v>0</v>
      </c>
      <c r="M32" s="38">
        <f t="shared" si="3"/>
        <v>0</v>
      </c>
      <c r="N32" s="38">
        <f t="shared" si="3"/>
        <v>0</v>
      </c>
      <c r="O32" s="38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7">
        <f>D32+D29+D23+D19</f>
        <v>354000000</v>
      </c>
      <c r="E33" s="11" t="s">
        <v>4</v>
      </c>
      <c r="F33" s="11" t="s">
        <v>5</v>
      </c>
      <c r="G33" s="11" t="s">
        <v>6</v>
      </c>
      <c r="H33" s="37">
        <f>H32+H29+H23+H19</f>
        <v>326000000</v>
      </c>
      <c r="I33" s="37">
        <f aca="true" t="shared" si="4" ref="I33:O33">I32+I29+I23+I19</f>
        <v>60000000</v>
      </c>
      <c r="J33" s="37">
        <f t="shared" si="4"/>
        <v>865127.23</v>
      </c>
      <c r="K33" s="37">
        <f t="shared" si="4"/>
        <v>106000000</v>
      </c>
      <c r="L33" s="37">
        <f t="shared" si="4"/>
        <v>3597471.2800000003</v>
      </c>
      <c r="M33" s="37">
        <f t="shared" si="4"/>
        <v>220000000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61</v>
      </c>
    </row>
    <row r="38" s="5" customFormat="1" ht="14.25">
      <c r="A38" s="5" t="s">
        <v>62</v>
      </c>
    </row>
    <row r="39" s="5" customFormat="1" ht="14.25"/>
    <row r="40" s="5" customFormat="1" ht="24.75" customHeight="1">
      <c r="A40" s="5" t="s">
        <v>60</v>
      </c>
    </row>
    <row r="43" s="5" customFormat="1" ht="24.75" customHeight="1">
      <c r="A43" s="5" t="s">
        <v>59</v>
      </c>
    </row>
  </sheetData>
  <sheetProtection/>
  <mergeCells count="43">
    <mergeCell ref="A14:A15"/>
    <mergeCell ref="N4:Q4"/>
    <mergeCell ref="N3:Q3"/>
    <mergeCell ref="N2:Q2"/>
    <mergeCell ref="N1:Q1"/>
    <mergeCell ref="O14:O15"/>
    <mergeCell ref="P14:P15"/>
    <mergeCell ref="Q14:Q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6:A27"/>
    <mergeCell ref="B26:B27"/>
    <mergeCell ref="C26:C27"/>
    <mergeCell ref="D26:D27"/>
    <mergeCell ref="E26:E27"/>
    <mergeCell ref="F26:F27"/>
    <mergeCell ref="P26:P27"/>
    <mergeCell ref="Q26:Q27"/>
    <mergeCell ref="M26:M27"/>
    <mergeCell ref="N26:N27"/>
    <mergeCell ref="O26:O27"/>
    <mergeCell ref="I26:I27"/>
    <mergeCell ref="J26:J27"/>
    <mergeCell ref="K26:K27"/>
    <mergeCell ref="L26:L27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2018-06-29T12:35:00Z</cp:lastPrinted>
  <dcterms:created xsi:type="dcterms:W3CDTF">2016-08-01T12:06:48Z</dcterms:created>
  <dcterms:modified xsi:type="dcterms:W3CDTF">2018-08-02T11:37:57Z</dcterms:modified>
  <cp:category/>
  <cp:version/>
  <cp:contentType/>
  <cp:contentStatus/>
</cp:coreProperties>
</file>