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<sst xmlns="http://schemas.openxmlformats.org/spreadsheetml/2006/main" count="114" uniqueCount="59">
  <si>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</si>
  <si>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</si>
  <si>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</si>
  <si>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</si>
  <si>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</si>
  <si>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</si>
  <si>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</si>
  <si>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</si>
  <si>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</si>
  <si>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</si>
  <si>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</si>
  <si>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</si>
  <si>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</si>
  <si>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</si>
  <si>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</si>
  <si>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</si>
  <si>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</si>
  <si>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</si>
  <si>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</si>
  <si>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</si>
  <si>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</si>
  <si>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</si>
  <si>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</si>
  <si>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</si>
  <si>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</si>
  <si>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</si>
  <si>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</si>
  <si>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</si>
  <si>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</si>
  <si>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</si>
  <si>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</si>
  <si>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</si>
  <si>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</si>
  <si>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</si>
  <si>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</si>
  <si>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</si>
  <si>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</si>
  <si>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</si>
  <si>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</si>
  <si>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</si>
  <si>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</si>
  <si>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</si>
  <si>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</si>
  <si>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</si>
  <si>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</si>
  <si>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</si>
  <si>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</si>
  <si>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</si>
  <si>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</si>
  <si>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</si>
  <si>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</si>
  <si>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</si>
  <si>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</si>
  <si>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</si>
  <si>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</si>
  <si>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Начальник Управления финансов</t>
  </si>
  <si>
    <t>администрации ЗАТО г.Североморск  ______________  Н.А.Ракшина</t>
  </si>
  <si>
    <t>на "01 " июня  2019 г.</t>
  </si>
  <si>
    <t>Главный бухгалтер ______________И.В. Мышачкова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</si>
</sst>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171" fontId="52" fillId="0" borderId="13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71" fontId="52" fillId="0" borderId="14" xfId="60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4" fillId="0" borderId="10" xfId="42" applyFont="1" applyBorder="1" applyAlignment="1">
      <alignment horizontal="justify" vertical="center" wrapText="1"/>
    </xf>
    <xf numFmtId="0" fontId="54" fillId="0" borderId="19" xfId="42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171" fontId="52" fillId="0" borderId="19" xfId="60" applyFont="1" applyBorder="1" applyAlignment="1">
      <alignment horizontal="right" vertical="center" wrapText="1"/>
    </xf>
    <xf numFmtId="171" fontId="52" fillId="0" borderId="20" xfId="60" applyFont="1" applyBorder="1" applyAlignment="1">
      <alignment horizontal="right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20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right" vertical="center" wrapText="1"/>
    </xf>
    <xf numFmtId="4" fontId="52" fillId="0" borderId="20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71" fontId="52" fillId="0" borderId="21" xfId="60" applyFont="1" applyBorder="1" applyAlignment="1">
      <alignment horizontal="right" vertical="center" wrapText="1"/>
    </xf>
    <xf numFmtId="171" fontId="52" fillId="0" borderId="0" xfId="60" applyFont="1" applyBorder="1" applyAlignment="1">
      <alignment horizontal="right" vertical="center" wrapText="1"/>
    </xf>
    <xf numFmtId="171" fontId="52" fillId="0" borderId="16" xfId="60" applyFont="1" applyBorder="1" applyAlignment="1">
      <alignment horizontal="right" vertical="center" wrapText="1"/>
    </xf>
    <xf numFmtId="171" fontId="52" fillId="0" borderId="18" xfId="60" applyFont="1" applyBorder="1" applyAlignment="1">
      <alignment horizontal="right" vertical="center" wrapText="1"/>
    </xf>
    <xf numFmtId="171" fontId="52" fillId="0" borderId="15" xfId="60" applyFont="1" applyBorder="1" applyAlignment="1">
      <alignment horizontal="right" vertical="center" wrapText="1"/>
    </xf>
    <xf numFmtId="171" fontId="52" fillId="0" borderId="17" xfId="6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0" t="s">
        <v>8</v>
      </c>
      <c r="O1" s="60"/>
      <c r="P1" s="60"/>
      <c r="Q1" s="60"/>
    </row>
    <row r="2" spans="14:17" ht="15">
      <c r="N2" s="60" t="s">
        <v>9</v>
      </c>
      <c r="O2" s="60"/>
      <c r="P2" s="60"/>
      <c r="Q2" s="60"/>
    </row>
    <row r="3" spans="14:17" ht="15">
      <c r="N3" s="60" t="s">
        <v>10</v>
      </c>
      <c r="O3" s="60"/>
      <c r="P3" s="60"/>
      <c r="Q3" s="60"/>
    </row>
    <row r="4" spans="14:17" ht="15">
      <c r="N4" s="60" t="s">
        <v>11</v>
      </c>
      <c r="O4" s="60"/>
      <c r="P4" s="60"/>
      <c r="Q4" s="60"/>
    </row>
    <row r="7" spans="1:17" ht="15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>
      <c r="A8" s="63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">
      <c r="A9" s="3"/>
      <c r="B9" s="4"/>
      <c r="C9" s="4"/>
      <c r="D9" s="4"/>
      <c r="E9" s="4"/>
      <c r="F9" s="4"/>
      <c r="G9" s="67" t="s">
        <v>35</v>
      </c>
      <c r="H9" s="67"/>
      <c r="I9" s="67"/>
      <c r="J9" s="67"/>
      <c r="K9" s="67"/>
      <c r="L9" s="4"/>
      <c r="M9" s="4"/>
      <c r="N9" s="4"/>
      <c r="O9" s="4"/>
      <c r="P9" s="4"/>
      <c r="Q9" s="4"/>
    </row>
    <row r="10" spans="1:17" ht="15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5">
      <c r="A11" s="63" t="s">
        <v>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38" customFormat="1" ht="34.5" customHeight="1">
      <c r="A14" s="58" t="s">
        <v>24</v>
      </c>
      <c r="B14" s="58" t="s">
        <v>28</v>
      </c>
      <c r="C14" s="58" t="s">
        <v>30</v>
      </c>
      <c r="D14" s="58" t="s">
        <v>29</v>
      </c>
      <c r="E14" s="58" t="s">
        <v>52</v>
      </c>
      <c r="F14" s="58" t="s">
        <v>51</v>
      </c>
      <c r="G14" s="68" t="s">
        <v>25</v>
      </c>
      <c r="H14" s="68"/>
      <c r="I14" s="68" t="s">
        <v>26</v>
      </c>
      <c r="J14" s="68"/>
      <c r="K14" s="68" t="s">
        <v>27</v>
      </c>
      <c r="L14" s="68"/>
      <c r="M14" s="68" t="s">
        <v>31</v>
      </c>
      <c r="N14" s="68"/>
      <c r="O14" s="58" t="s">
        <v>32</v>
      </c>
      <c r="P14" s="58" t="s">
        <v>33</v>
      </c>
      <c r="Q14" s="58" t="s">
        <v>36</v>
      </c>
    </row>
    <row r="15" spans="1:17" s="38" customFormat="1" ht="24" customHeight="1">
      <c r="A15" s="59"/>
      <c r="B15" s="59"/>
      <c r="C15" s="59"/>
      <c r="D15" s="59"/>
      <c r="E15" s="59"/>
      <c r="F15" s="59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9"/>
      <c r="P15" s="59"/>
      <c r="Q15" s="59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61" t="s">
        <v>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17" customFormat="1" ht="12">
      <c r="A18" s="18" t="s">
        <v>18</v>
      </c>
      <c r="B18" s="19" t="s">
        <v>46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61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17" customFormat="1" ht="24">
      <c r="A21" s="18" t="s">
        <v>19</v>
      </c>
      <c r="B21" s="29" t="s">
        <v>38</v>
      </c>
      <c r="C21" s="37" t="s">
        <v>41</v>
      </c>
      <c r="D21" s="30">
        <v>31000000</v>
      </c>
      <c r="E21" s="13">
        <v>0.1</v>
      </c>
      <c r="F21" s="27">
        <v>44134</v>
      </c>
      <c r="G21" s="14">
        <v>43089</v>
      </c>
      <c r="H21" s="30">
        <v>31000000</v>
      </c>
      <c r="I21" s="6"/>
      <c r="J21" s="15"/>
      <c r="K21" s="15"/>
      <c r="L21" s="15"/>
      <c r="M21" s="30">
        <v>31000000</v>
      </c>
      <c r="N21" s="6"/>
      <c r="O21" s="6"/>
      <c r="P21" s="13" t="s">
        <v>39</v>
      </c>
      <c r="Q21" s="27">
        <v>44134</v>
      </c>
    </row>
    <row r="22" spans="1:17" s="17" customFormat="1" ht="36">
      <c r="A22" s="19" t="s">
        <v>20</v>
      </c>
      <c r="B22" s="29" t="s">
        <v>38</v>
      </c>
      <c r="C22" s="26" t="s">
        <v>44</v>
      </c>
      <c r="D22" s="30">
        <v>46000000</v>
      </c>
      <c r="E22" s="13">
        <v>0.1</v>
      </c>
      <c r="F22" s="14">
        <v>44155</v>
      </c>
      <c r="G22" s="23">
        <v>43096</v>
      </c>
      <c r="H22" s="30">
        <v>46000000</v>
      </c>
      <c r="I22" s="24"/>
      <c r="J22" s="25"/>
      <c r="K22" s="24"/>
      <c r="L22" s="25"/>
      <c r="M22" s="30">
        <v>46000000</v>
      </c>
      <c r="N22" s="7"/>
      <c r="O22" s="7"/>
      <c r="P22" s="26" t="s">
        <v>45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36">
        <f>SUM(D21:D22)</f>
        <v>77000000</v>
      </c>
      <c r="E23" s="21" t="s">
        <v>4</v>
      </c>
      <c r="F23" s="21" t="s">
        <v>5</v>
      </c>
      <c r="G23" s="21" t="s">
        <v>6</v>
      </c>
      <c r="H23" s="31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1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61" t="s">
        <v>15</v>
      </c>
      <c r="B24" s="61"/>
      <c r="C24" s="61"/>
      <c r="D24" s="61"/>
      <c r="E24" s="61"/>
      <c r="F24" s="61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</row>
    <row r="25" spans="1:18" s="17" customFormat="1" ht="45" customHeight="1">
      <c r="A25" s="69" t="s">
        <v>21</v>
      </c>
      <c r="B25" s="71" t="s">
        <v>47</v>
      </c>
      <c r="C25" s="69" t="s">
        <v>49</v>
      </c>
      <c r="D25" s="73">
        <v>111000000</v>
      </c>
      <c r="E25" s="69">
        <v>8.398</v>
      </c>
      <c r="F25" s="75">
        <v>44273</v>
      </c>
      <c r="G25" s="53">
        <v>43458</v>
      </c>
      <c r="H25" s="54">
        <v>41000000</v>
      </c>
      <c r="I25" s="83"/>
      <c r="J25" s="73">
        <v>75927.12</v>
      </c>
      <c r="K25" s="85">
        <v>30000000</v>
      </c>
      <c r="L25" s="87">
        <f>230312.28+70865.32+78458.03+75927.12</f>
        <v>455562.75</v>
      </c>
      <c r="M25" s="79">
        <f>H25+H26+H27-K25-K27</f>
        <v>11000000</v>
      </c>
      <c r="N25" s="81" t="s">
        <v>37</v>
      </c>
      <c r="O25" s="69" t="s">
        <v>37</v>
      </c>
      <c r="P25" s="69" t="s">
        <v>40</v>
      </c>
      <c r="Q25" s="77">
        <v>44273</v>
      </c>
      <c r="R25" s="28"/>
    </row>
    <row r="26" spans="1:18" s="17" customFormat="1" ht="45" customHeight="1">
      <c r="A26" s="70"/>
      <c r="B26" s="72"/>
      <c r="C26" s="70"/>
      <c r="D26" s="74"/>
      <c r="E26" s="70"/>
      <c r="F26" s="76"/>
      <c r="G26" s="55"/>
      <c r="H26" s="56"/>
      <c r="I26" s="84"/>
      <c r="J26" s="74"/>
      <c r="K26" s="86"/>
      <c r="L26" s="88"/>
      <c r="M26" s="80"/>
      <c r="N26" s="82"/>
      <c r="O26" s="70"/>
      <c r="P26" s="70"/>
      <c r="Q26" s="78"/>
      <c r="R26" s="28"/>
    </row>
    <row r="27" spans="1:18" s="17" customFormat="1" ht="45" customHeight="1">
      <c r="A27" s="39"/>
      <c r="B27" s="43"/>
      <c r="C27" s="39"/>
      <c r="D27" s="42"/>
      <c r="E27" s="39"/>
      <c r="F27" s="50"/>
      <c r="G27" s="50"/>
      <c r="H27" s="57"/>
      <c r="I27" s="51"/>
      <c r="J27" s="42"/>
      <c r="K27" s="49"/>
      <c r="L27" s="48"/>
      <c r="M27" s="41"/>
      <c r="N27" s="47"/>
      <c r="O27" s="39"/>
      <c r="P27" s="39"/>
      <c r="Q27" s="40"/>
      <c r="R27" s="28"/>
    </row>
    <row r="28" spans="1:18" s="17" customFormat="1" ht="133.5" customHeight="1">
      <c r="A28" s="44" t="s">
        <v>22</v>
      </c>
      <c r="B28" s="43" t="s">
        <v>53</v>
      </c>
      <c r="C28" s="39" t="s">
        <v>50</v>
      </c>
      <c r="D28" s="42">
        <v>60000000</v>
      </c>
      <c r="E28" s="45">
        <v>7.88020007419257</v>
      </c>
      <c r="F28" s="40">
        <v>44364</v>
      </c>
      <c r="G28" s="40">
        <v>43284</v>
      </c>
      <c r="H28" s="52">
        <v>60000000</v>
      </c>
      <c r="I28" s="46"/>
      <c r="J28" s="42">
        <v>388612.61</v>
      </c>
      <c r="K28" s="42">
        <v>0</v>
      </c>
      <c r="L28" s="42">
        <f>401566.36+362705.1+401566.36+388612.61</f>
        <v>1554450.4299999997</v>
      </c>
      <c r="M28" s="41">
        <f>H28-K28</f>
        <v>60000000</v>
      </c>
      <c r="N28" s="44"/>
      <c r="O28" s="44"/>
      <c r="P28" s="39" t="s">
        <v>48</v>
      </c>
      <c r="Q28" s="40">
        <v>44364</v>
      </c>
      <c r="R28" s="28"/>
    </row>
    <row r="29" spans="1:18" s="17" customFormat="1" ht="12">
      <c r="A29" s="19"/>
      <c r="B29" s="20" t="s">
        <v>3</v>
      </c>
      <c r="C29" s="21" t="s">
        <v>4</v>
      </c>
      <c r="D29" s="33">
        <f>SUM(D25:D28)</f>
        <v>171000000</v>
      </c>
      <c r="E29" s="21" t="s">
        <v>4</v>
      </c>
      <c r="F29" s="21" t="s">
        <v>5</v>
      </c>
      <c r="G29" s="21" t="s">
        <v>6</v>
      </c>
      <c r="H29" s="33">
        <f aca="true" t="shared" si="2" ref="H29:O29">SUM(H25:H28)</f>
        <v>101000000</v>
      </c>
      <c r="I29" s="33">
        <f t="shared" si="2"/>
        <v>0</v>
      </c>
      <c r="J29" s="33">
        <f t="shared" si="2"/>
        <v>464539.73</v>
      </c>
      <c r="K29" s="33">
        <f t="shared" si="2"/>
        <v>30000000</v>
      </c>
      <c r="L29" s="33">
        <f t="shared" si="2"/>
        <v>2010013.1799999997</v>
      </c>
      <c r="M29" s="33">
        <f t="shared" si="2"/>
        <v>71000000</v>
      </c>
      <c r="N29" s="33">
        <f t="shared" si="2"/>
        <v>0</v>
      </c>
      <c r="O29" s="33">
        <f t="shared" si="2"/>
        <v>0</v>
      </c>
      <c r="P29" s="21" t="s">
        <v>5</v>
      </c>
      <c r="Q29" s="21" t="s">
        <v>5</v>
      </c>
      <c r="R29" s="28"/>
    </row>
    <row r="30" spans="1:17" s="17" customFormat="1" ht="12">
      <c r="A30" s="61" t="s">
        <v>16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17" customFormat="1" ht="12">
      <c r="A31" s="19" t="s">
        <v>23</v>
      </c>
      <c r="B31" s="19" t="s">
        <v>46</v>
      </c>
      <c r="C31" s="19"/>
      <c r="D31" s="32"/>
      <c r="E31" s="19"/>
      <c r="F31" s="19"/>
      <c r="G31" s="19"/>
      <c r="H31" s="32" t="s">
        <v>37</v>
      </c>
      <c r="I31" s="32" t="s">
        <v>37</v>
      </c>
      <c r="J31" s="32" t="s">
        <v>37</v>
      </c>
      <c r="K31" s="32" t="s">
        <v>37</v>
      </c>
      <c r="L31" s="32" t="s">
        <v>37</v>
      </c>
      <c r="M31" s="32" t="s">
        <v>37</v>
      </c>
      <c r="N31" s="32" t="s">
        <v>37</v>
      </c>
      <c r="O31" s="32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3">
        <f>SUM(D31:D31)</f>
        <v>0</v>
      </c>
      <c r="E32" s="21" t="s">
        <v>4</v>
      </c>
      <c r="F32" s="21" t="s">
        <v>5</v>
      </c>
      <c r="G32" s="21" t="s">
        <v>6</v>
      </c>
      <c r="H32" s="35">
        <f aca="true" t="shared" si="3" ref="H32:O32">SUM(H31:H31)</f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  <c r="O32" s="35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4">
        <f>D32+D29+D23+D19</f>
        <v>248000000</v>
      </c>
      <c r="E33" s="11" t="s">
        <v>4</v>
      </c>
      <c r="F33" s="11" t="s">
        <v>5</v>
      </c>
      <c r="G33" s="11" t="s">
        <v>6</v>
      </c>
      <c r="H33" s="34">
        <f aca="true" t="shared" si="4" ref="H33:O33">H32+H29+H23+H19</f>
        <v>178000000</v>
      </c>
      <c r="I33" s="34">
        <f t="shared" si="4"/>
        <v>0</v>
      </c>
      <c r="J33" s="34">
        <f t="shared" si="4"/>
        <v>464539.73</v>
      </c>
      <c r="K33" s="34">
        <f t="shared" si="4"/>
        <v>30000000</v>
      </c>
      <c r="L33" s="34">
        <f t="shared" si="4"/>
        <v>2010013.1799999997</v>
      </c>
      <c r="M33" s="34">
        <f t="shared" si="4"/>
        <v>148000000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55</v>
      </c>
    </row>
    <row r="38" s="5" customFormat="1" ht="14.25">
      <c r="A38" s="5" t="s">
        <v>56</v>
      </c>
    </row>
    <row r="39" s="5" customFormat="1" ht="14.25"/>
    <row r="40" s="5" customFormat="1" ht="24.75" customHeight="1">
      <c r="A40" s="5" t="s">
        <v>58</v>
      </c>
    </row>
    <row r="43" s="5" customFormat="1" ht="24.75" customHeight="1">
      <c r="A43" s="5" t="s">
        <v>54</v>
      </c>
    </row>
  </sheetData>
  <sheetProtection/>
  <mergeCells count="43">
    <mergeCell ref="P25:P26"/>
    <mergeCell ref="Q25:Q26"/>
    <mergeCell ref="M25:M26"/>
    <mergeCell ref="N25:N26"/>
    <mergeCell ref="O25:O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4:A15"/>
    <mergeCell ref="N4:Q4"/>
    <mergeCell ref="N3:Q3"/>
    <mergeCell ref="N2:Q2"/>
    <mergeCell ref="N1:Q1"/>
    <mergeCell ref="O14:O15"/>
    <mergeCell ref="P14:P15"/>
    <mergeCell ref="Q14:Q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2019-05-31T06:14:50Z</cp:lastPrinted>
  <dcterms:created xsi:type="dcterms:W3CDTF">2016-08-01T12:06:48Z</dcterms:created>
  <dcterms:modified xsi:type="dcterms:W3CDTF">2019-05-31T06:14:56Z</dcterms:modified>
  <cp:category/>
  <cp:version/>
  <cp:contentType/>
  <cp:contentStatus/>
</cp:coreProperties>
</file>